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ylerthompson\Documents\"/>
    </mc:Choice>
  </mc:AlternateContent>
  <xr:revisionPtr revIDLastSave="0" documentId="8_{F86A04EA-9E9D-4CE9-99E3-7CA631E9085D}" xr6:coauthVersionLast="36" xr6:coauthVersionMax="36" xr10:uidLastSave="{00000000-0000-0000-0000-000000000000}"/>
  <bookViews>
    <workbookView xWindow="0" yWindow="0" windowWidth="28800" windowHeight="12300" xr2:uid="{00000000-000D-0000-FFFF-FFFF00000000}"/>
  </bookViews>
  <sheets>
    <sheet name="Sheet1" sheetId="1" r:id="rId1"/>
  </sheets>
  <definedNames>
    <definedName name="_xlnm._FilterDatabase" localSheetId="0" hidden="1">Sheet1!$A$6:$DB$6</definedName>
    <definedName name="_xlnm.Print_Titles" localSheetId="0">Sheet1!$1:$6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162" i="1" l="1"/>
  <c r="CF162" i="1"/>
  <c r="CF110" i="1"/>
  <c r="CG110" i="1"/>
  <c r="CI109" i="1" l="1"/>
  <c r="CH109" i="1"/>
  <c r="CJ109" i="1" s="1"/>
  <c r="CI108" i="1"/>
  <c r="CH108" i="1"/>
  <c r="CJ108" i="1" s="1"/>
  <c r="CI105" i="1"/>
  <c r="CH105" i="1"/>
  <c r="CJ105" i="1" s="1"/>
  <c r="CI91" i="1"/>
  <c r="CH91" i="1"/>
  <c r="CJ91" i="1" s="1"/>
  <c r="CI68" i="1"/>
  <c r="CH68" i="1"/>
  <c r="CJ68" i="1" s="1"/>
  <c r="CI92" i="1"/>
  <c r="CH92" i="1"/>
  <c r="CJ92" i="1" s="1"/>
  <c r="CI67" i="1"/>
  <c r="CH67" i="1"/>
  <c r="CJ67" i="1" s="1"/>
  <c r="CI66" i="1"/>
  <c r="CH66" i="1"/>
  <c r="CJ66" i="1" s="1"/>
  <c r="CI107" i="1"/>
  <c r="CH107" i="1"/>
  <c r="CJ107" i="1" s="1"/>
  <c r="CI106" i="1"/>
  <c r="CH106" i="1"/>
  <c r="CJ106" i="1" s="1"/>
  <c r="CI133" i="1"/>
  <c r="CH133" i="1"/>
  <c r="CJ133" i="1" s="1"/>
  <c r="CI54" i="1"/>
  <c r="CH54" i="1"/>
  <c r="CJ54" i="1" s="1"/>
  <c r="CI132" i="1"/>
  <c r="CH132" i="1"/>
  <c r="CJ132" i="1" s="1"/>
  <c r="CI40" i="1"/>
  <c r="CH40" i="1"/>
  <c r="CJ40" i="1" s="1"/>
  <c r="CI122" i="1"/>
  <c r="CH122" i="1"/>
  <c r="CJ122" i="1" s="1"/>
  <c r="CI24" i="1"/>
  <c r="CH24" i="1"/>
  <c r="CJ24" i="1" s="1"/>
  <c r="CI161" i="1"/>
  <c r="CH161" i="1"/>
  <c r="CJ161" i="1" s="1"/>
  <c r="CI23" i="1"/>
  <c r="CH23" i="1"/>
  <c r="CJ23" i="1" s="1"/>
  <c r="CI27" i="1"/>
  <c r="CH27" i="1"/>
  <c r="CJ27" i="1" s="1"/>
  <c r="CI90" i="1"/>
  <c r="CH90" i="1"/>
  <c r="CJ90" i="1" s="1"/>
  <c r="CI160" i="1"/>
  <c r="CH160" i="1"/>
  <c r="CJ160" i="1" s="1"/>
  <c r="CI22" i="1"/>
  <c r="CH22" i="1"/>
  <c r="CJ22" i="1" s="1"/>
  <c r="CI39" i="1"/>
  <c r="CH39" i="1"/>
  <c r="CJ39" i="1" s="1"/>
  <c r="CI21" i="1"/>
  <c r="CH21" i="1"/>
  <c r="CJ21" i="1" s="1"/>
  <c r="CI65" i="1"/>
  <c r="CH65" i="1"/>
  <c r="CJ65" i="1" s="1"/>
  <c r="CI137" i="1"/>
  <c r="CH137" i="1"/>
  <c r="CJ137" i="1" s="1"/>
  <c r="CI64" i="1"/>
  <c r="CH64" i="1"/>
  <c r="CJ64" i="1" s="1"/>
  <c r="CI26" i="1"/>
  <c r="CH26" i="1"/>
  <c r="CJ26" i="1" s="1"/>
  <c r="CI131" i="1"/>
  <c r="CH131" i="1"/>
  <c r="CJ131" i="1" s="1"/>
  <c r="CI125" i="1"/>
  <c r="CH125" i="1"/>
  <c r="CJ125" i="1" s="1"/>
  <c r="CI159" i="1"/>
  <c r="CH159" i="1"/>
  <c r="CJ159" i="1" s="1"/>
  <c r="CI130" i="1"/>
  <c r="CH130" i="1"/>
  <c r="CJ130" i="1" s="1"/>
  <c r="CI38" i="1"/>
  <c r="CH38" i="1"/>
  <c r="CJ38" i="1" s="1"/>
  <c r="CI104" i="1"/>
  <c r="CH104" i="1"/>
  <c r="CJ104" i="1" s="1"/>
  <c r="CI158" i="1"/>
  <c r="CH158" i="1"/>
  <c r="CJ158" i="1" s="1"/>
  <c r="CI121" i="1"/>
  <c r="CH121" i="1"/>
  <c r="CJ121" i="1" s="1"/>
  <c r="CI63" i="1"/>
  <c r="CH63" i="1"/>
  <c r="CJ63" i="1" s="1"/>
  <c r="CI53" i="1"/>
  <c r="CH53" i="1"/>
  <c r="CJ53" i="1" s="1"/>
  <c r="CI120" i="1"/>
  <c r="CH120" i="1"/>
  <c r="CJ120" i="1" s="1"/>
  <c r="CI37" i="1"/>
  <c r="CH37" i="1"/>
  <c r="CJ37" i="1" s="1"/>
  <c r="CI129" i="1"/>
  <c r="CH129" i="1"/>
  <c r="CJ129" i="1" s="1"/>
  <c r="CI119" i="1"/>
  <c r="CH119" i="1"/>
  <c r="CJ119" i="1" s="1"/>
  <c r="CI157" i="1"/>
  <c r="CH157" i="1"/>
  <c r="CJ157" i="1" s="1"/>
  <c r="CI103" i="1"/>
  <c r="CH103" i="1"/>
  <c r="CJ103" i="1" s="1"/>
  <c r="CI62" i="1"/>
  <c r="CH62" i="1"/>
  <c r="CJ62" i="1" s="1"/>
  <c r="CI102" i="1"/>
  <c r="CH102" i="1"/>
  <c r="CJ102" i="1" s="1"/>
  <c r="CI51" i="1"/>
  <c r="CH51" i="1"/>
  <c r="CJ51" i="1" s="1"/>
  <c r="CI20" i="1"/>
  <c r="CH20" i="1"/>
  <c r="CJ20" i="1" s="1"/>
  <c r="CI36" i="1"/>
  <c r="CH36" i="1"/>
  <c r="CJ36" i="1" s="1"/>
  <c r="CI124" i="1"/>
  <c r="CH124" i="1"/>
  <c r="CJ124" i="1" s="1"/>
  <c r="CI123" i="1"/>
  <c r="CH123" i="1"/>
  <c r="CJ123" i="1" s="1"/>
  <c r="CI50" i="1"/>
  <c r="CH50" i="1"/>
  <c r="CJ50" i="1" s="1"/>
  <c r="CI156" i="1"/>
  <c r="CH156" i="1"/>
  <c r="CJ156" i="1" s="1"/>
  <c r="CI155" i="1"/>
  <c r="CH155" i="1"/>
  <c r="CJ155" i="1" s="1"/>
  <c r="CI52" i="1"/>
  <c r="CH52" i="1"/>
  <c r="CJ52" i="1" s="1"/>
  <c r="CI61" i="1"/>
  <c r="CH61" i="1"/>
  <c r="CJ61" i="1" s="1"/>
  <c r="CI154" i="1"/>
  <c r="CH154" i="1"/>
  <c r="CJ154" i="1" s="1"/>
  <c r="CI153" i="1"/>
  <c r="CH153" i="1"/>
  <c r="CJ153" i="1" s="1"/>
  <c r="CI49" i="1"/>
  <c r="CH49" i="1"/>
  <c r="CJ49" i="1" s="1"/>
  <c r="CI35" i="1"/>
  <c r="CH35" i="1"/>
  <c r="CJ35" i="1" s="1"/>
  <c r="CI60" i="1"/>
  <c r="CH60" i="1"/>
  <c r="CJ60" i="1" s="1"/>
  <c r="CI152" i="1"/>
  <c r="CH152" i="1"/>
  <c r="CJ152" i="1" s="1"/>
  <c r="CI89" i="1"/>
  <c r="CH89" i="1"/>
  <c r="CJ89" i="1" s="1"/>
  <c r="CI88" i="1"/>
  <c r="CH88" i="1"/>
  <c r="CJ88" i="1" s="1"/>
  <c r="CI136" i="1"/>
  <c r="CH136" i="1"/>
  <c r="CJ136" i="1" s="1"/>
  <c r="CI151" i="1"/>
  <c r="CH151" i="1"/>
  <c r="CJ151" i="1" s="1"/>
  <c r="CI150" i="1"/>
  <c r="CH150" i="1"/>
  <c r="CJ150" i="1" s="1"/>
  <c r="CI87" i="1"/>
  <c r="CH87" i="1"/>
  <c r="CJ87" i="1" s="1"/>
  <c r="CI86" i="1"/>
  <c r="CH86" i="1"/>
  <c r="CJ86" i="1" s="1"/>
  <c r="CI128" i="1"/>
  <c r="CH128" i="1"/>
  <c r="CJ128" i="1" s="1"/>
  <c r="CI34" i="1"/>
  <c r="CH34" i="1"/>
  <c r="CJ34" i="1" s="1"/>
  <c r="CI149" i="1"/>
  <c r="CH149" i="1"/>
  <c r="CJ149" i="1" s="1"/>
  <c r="CI148" i="1"/>
  <c r="CH148" i="1"/>
  <c r="CJ148" i="1" s="1"/>
  <c r="CI101" i="1"/>
  <c r="CH101" i="1"/>
  <c r="CJ101" i="1" s="1"/>
  <c r="CI100" i="1"/>
  <c r="CH100" i="1"/>
  <c r="CJ100" i="1" s="1"/>
  <c r="CI147" i="1"/>
  <c r="CH147" i="1"/>
  <c r="CJ147" i="1" s="1"/>
  <c r="CI146" i="1"/>
  <c r="CH146" i="1"/>
  <c r="CJ146" i="1" s="1"/>
  <c r="CI145" i="1"/>
  <c r="CH145" i="1"/>
  <c r="CJ145" i="1" s="1"/>
  <c r="CI99" i="1"/>
  <c r="CH99" i="1"/>
  <c r="CJ99" i="1" s="1"/>
  <c r="CI98" i="1"/>
  <c r="CH98" i="1"/>
  <c r="CJ98" i="1" s="1"/>
  <c r="CI144" i="1"/>
  <c r="CH144" i="1"/>
  <c r="CJ144" i="1" s="1"/>
  <c r="CI97" i="1"/>
  <c r="CH97" i="1"/>
  <c r="CJ97" i="1" s="1"/>
  <c r="CI85" i="1"/>
  <c r="CH85" i="1"/>
  <c r="CJ85" i="1" s="1"/>
  <c r="CI143" i="1"/>
  <c r="CH143" i="1"/>
  <c r="CJ143" i="1" s="1"/>
  <c r="CI33" i="1"/>
  <c r="CH33" i="1"/>
  <c r="CJ33" i="1" s="1"/>
  <c r="CI127" i="1"/>
  <c r="CH127" i="1"/>
  <c r="CJ127" i="1" s="1"/>
  <c r="CI32" i="1"/>
  <c r="CH32" i="1"/>
  <c r="CJ32" i="1" s="1"/>
  <c r="CI48" i="1"/>
  <c r="CH48" i="1"/>
  <c r="CJ48" i="1" s="1"/>
  <c r="CI135" i="1"/>
  <c r="CH135" i="1"/>
  <c r="CJ135" i="1" s="1"/>
  <c r="CI72" i="1"/>
  <c r="CH72" i="1"/>
  <c r="CJ72" i="1" s="1"/>
  <c r="CI142" i="1"/>
  <c r="CH142" i="1"/>
  <c r="CJ142" i="1" s="1"/>
  <c r="CI141" i="1"/>
  <c r="CH141" i="1"/>
  <c r="CJ141" i="1" s="1"/>
  <c r="CI118" i="1"/>
  <c r="CH118" i="1"/>
  <c r="CJ118" i="1" s="1"/>
  <c r="CI96" i="1"/>
  <c r="CH96" i="1"/>
  <c r="CJ96" i="1" s="1"/>
  <c r="CI140" i="1"/>
  <c r="CH140" i="1"/>
  <c r="CJ140" i="1" s="1"/>
  <c r="CI25" i="1"/>
  <c r="CH25" i="1"/>
  <c r="CJ25" i="1" s="1"/>
  <c r="CI117" i="1"/>
  <c r="CH117" i="1"/>
  <c r="CI139" i="1"/>
  <c r="CH139" i="1"/>
  <c r="CJ139" i="1" s="1"/>
  <c r="CI71" i="1"/>
  <c r="CH71" i="1"/>
  <c r="CJ71" i="1" s="1"/>
  <c r="CI84" i="1"/>
  <c r="CH84" i="1"/>
  <c r="CJ84" i="1" s="1"/>
  <c r="CI134" i="1"/>
  <c r="CH134" i="1"/>
  <c r="CJ134" i="1" s="1"/>
  <c r="CI95" i="1"/>
  <c r="CH95" i="1"/>
  <c r="CJ95" i="1" s="1"/>
  <c r="CI31" i="1"/>
  <c r="CH31" i="1"/>
  <c r="CJ31" i="1" s="1"/>
  <c r="CI83" i="1"/>
  <c r="CH83" i="1"/>
  <c r="CJ83" i="1" s="1"/>
  <c r="CI138" i="1"/>
  <c r="CH138" i="1"/>
  <c r="CJ138" i="1" s="1"/>
  <c r="CI126" i="1"/>
  <c r="CH126" i="1"/>
  <c r="CJ126" i="1" s="1"/>
  <c r="CI70" i="1"/>
  <c r="CH70" i="1"/>
  <c r="CJ70" i="1" s="1"/>
  <c r="CI82" i="1"/>
  <c r="CH82" i="1"/>
  <c r="CJ82" i="1" s="1"/>
  <c r="CI59" i="1"/>
  <c r="CH59" i="1"/>
  <c r="CJ59" i="1" s="1"/>
  <c r="CI58" i="1"/>
  <c r="CH58" i="1"/>
  <c r="CJ58" i="1" s="1"/>
  <c r="CI57" i="1"/>
  <c r="CH57" i="1"/>
  <c r="CJ57" i="1" s="1"/>
  <c r="CI47" i="1"/>
  <c r="CH47" i="1"/>
  <c r="CJ47" i="1" s="1"/>
  <c r="CI81" i="1"/>
  <c r="CH81" i="1"/>
  <c r="CJ81" i="1" s="1"/>
  <c r="CI46" i="1"/>
  <c r="CH46" i="1"/>
  <c r="CJ46" i="1" s="1"/>
  <c r="CI45" i="1"/>
  <c r="CH45" i="1"/>
  <c r="CJ45" i="1" s="1"/>
  <c r="CI19" i="1"/>
  <c r="CH19" i="1"/>
  <c r="CJ19" i="1" s="1"/>
  <c r="CI44" i="1"/>
  <c r="CH44" i="1"/>
  <c r="CJ44" i="1" s="1"/>
  <c r="CI80" i="1"/>
  <c r="CH80" i="1"/>
  <c r="CJ80" i="1" s="1"/>
  <c r="CI79" i="1"/>
  <c r="CH79" i="1"/>
  <c r="CJ79" i="1" s="1"/>
  <c r="CI30" i="1"/>
  <c r="CH30" i="1"/>
  <c r="CJ30" i="1" s="1"/>
  <c r="CI18" i="1"/>
  <c r="CH18" i="1"/>
  <c r="CJ18" i="1" s="1"/>
  <c r="CI78" i="1"/>
  <c r="CH78" i="1"/>
  <c r="CJ78" i="1" s="1"/>
  <c r="CI17" i="1"/>
  <c r="CH17" i="1"/>
  <c r="CJ17" i="1" s="1"/>
  <c r="CI16" i="1"/>
  <c r="CH16" i="1"/>
  <c r="CJ16" i="1" s="1"/>
  <c r="CI43" i="1"/>
  <c r="CH43" i="1"/>
  <c r="CJ43" i="1" s="1"/>
  <c r="CI77" i="1"/>
  <c r="CH77" i="1"/>
  <c r="CJ77" i="1" s="1"/>
  <c r="CI76" i="1"/>
  <c r="CH76" i="1"/>
  <c r="CJ76" i="1" s="1"/>
  <c r="CI15" i="1"/>
  <c r="CH15" i="1"/>
  <c r="CJ15" i="1" s="1"/>
  <c r="CI56" i="1"/>
  <c r="CH56" i="1"/>
  <c r="CJ56" i="1" s="1"/>
  <c r="CI69" i="1"/>
  <c r="CH69" i="1"/>
  <c r="CJ69" i="1" s="1"/>
  <c r="CI75" i="1"/>
  <c r="CH75" i="1"/>
  <c r="CJ75" i="1" s="1"/>
  <c r="CI42" i="1"/>
  <c r="CH42" i="1"/>
  <c r="CJ42" i="1" s="1"/>
  <c r="CI14" i="1"/>
  <c r="CH14" i="1"/>
  <c r="CJ14" i="1" s="1"/>
  <c r="CI13" i="1"/>
  <c r="CH13" i="1"/>
  <c r="CJ13" i="1" s="1"/>
  <c r="CI74" i="1"/>
  <c r="CH74" i="1"/>
  <c r="CJ74" i="1" s="1"/>
  <c r="CI73" i="1"/>
  <c r="CH73" i="1"/>
  <c r="CJ73" i="1" s="1"/>
  <c r="CI55" i="1"/>
  <c r="CH55" i="1"/>
  <c r="CJ55" i="1" s="1"/>
  <c r="CI29" i="1"/>
  <c r="CH29" i="1"/>
  <c r="CJ29" i="1" s="1"/>
  <c r="CI12" i="1"/>
  <c r="CH12" i="1"/>
  <c r="CJ12" i="1" s="1"/>
  <c r="CI94" i="1"/>
  <c r="CH94" i="1"/>
  <c r="CJ94" i="1" s="1"/>
  <c r="CI93" i="1"/>
  <c r="CH93" i="1"/>
  <c r="CJ93" i="1" s="1"/>
  <c r="CI11" i="1"/>
  <c r="CH11" i="1"/>
  <c r="CJ11" i="1" s="1"/>
  <c r="CI10" i="1"/>
  <c r="CH10" i="1"/>
  <c r="CJ10" i="1" s="1"/>
  <c r="CI28" i="1"/>
  <c r="CH28" i="1"/>
  <c r="CJ28" i="1" s="1"/>
  <c r="CI41" i="1"/>
  <c r="CH41" i="1"/>
  <c r="CJ41" i="1" s="1"/>
  <c r="CI9" i="1"/>
  <c r="CH9" i="1"/>
  <c r="CJ9" i="1" s="1"/>
  <c r="CI8" i="1"/>
  <c r="CH8" i="1"/>
  <c r="CJ8" i="1" s="1"/>
  <c r="CI7" i="1"/>
  <c r="CH7" i="1"/>
  <c r="CJ117" i="1" l="1"/>
  <c r="CJ162" i="1" s="1"/>
  <c r="CH162" i="1"/>
  <c r="CI110" i="1"/>
  <c r="CI162" i="1"/>
  <c r="CJ7" i="1"/>
  <c r="CJ110" i="1" s="1"/>
  <c r="CH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Alison Whittaker</author>
    <author>Daniel Eddington</author>
  </authors>
  <commentList>
    <comment ref="BU6" authorId="0" shapeId="0" xr:uid="{00000000-0006-0000-0000-000001000000}">
      <text>
        <r>
          <rPr>
            <sz val="11"/>
            <color theme="1"/>
            <rFont val="Arial"/>
            <family val="2"/>
          </rPr>
          <t>======
ID#AAAALSUBhVA
Alison Whittaker    (2021-01-12 18:07:36)
VLOOKUP(B3,Sheet2!A$2:H$93,5,FALSE)</t>
        </r>
      </text>
    </comment>
    <comment ref="BI8" authorId="1" shapeId="0" xr:uid="{00000000-0006-0000-0000-000002000000}">
      <text>
        <r>
          <rPr>
            <b/>
            <sz val="9"/>
            <color indexed="81"/>
            <rFont val="Tahoma"/>
            <family val="2"/>
          </rPr>
          <t>Alison Whittaker:</t>
        </r>
        <r>
          <rPr>
            <sz val="9"/>
            <color indexed="81"/>
            <rFont val="Tahoma"/>
            <family val="2"/>
          </rPr>
          <t xml:space="preserve">
Not started as of 2/17/22 and will most likely need to be carried over into FY23</t>
        </r>
      </text>
    </comment>
    <comment ref="CR10" authorId="1" shapeId="0" xr:uid="{00000000-0006-0000-0000-000003000000}">
      <text>
        <r>
          <rPr>
            <b/>
            <sz val="9"/>
            <color indexed="81"/>
            <rFont val="Tahoma"/>
            <family val="2"/>
          </rPr>
          <t>Alison Whittaker:</t>
        </r>
        <r>
          <rPr>
            <sz val="9"/>
            <color indexed="81"/>
            <rFont val="Tahoma"/>
            <family val="2"/>
          </rPr>
          <t xml:space="preserve">
FY23 USFS-WRI funds</t>
        </r>
      </text>
    </comment>
    <comment ref="CW10" authorId="1" shapeId="0" xr:uid="{00000000-0006-0000-0000-000004000000}">
      <text>
        <r>
          <rPr>
            <b/>
            <sz val="9"/>
            <color indexed="81"/>
            <rFont val="Tahoma"/>
            <family val="2"/>
          </rPr>
          <t>Alison Whittaker:</t>
        </r>
        <r>
          <rPr>
            <sz val="9"/>
            <color indexed="81"/>
            <rFont val="Tahoma"/>
            <family val="2"/>
          </rPr>
          <t xml:space="preserve">
T159 - Horseshoe Solar
T160 - Elektron Solar
$27,500 each</t>
        </r>
      </text>
    </comment>
    <comment ref="BD18" authorId="2" shapeId="0" xr:uid="{00000000-0006-0000-0000-000005000000}">
      <text>
        <r>
          <rPr>
            <b/>
            <sz val="9"/>
            <color indexed="81"/>
            <rFont val="Tahoma"/>
            <family val="2"/>
          </rPr>
          <t>Daniel Eddington:</t>
        </r>
        <r>
          <rPr>
            <sz val="9"/>
            <color indexed="81"/>
            <rFont val="Tahoma"/>
            <family val="2"/>
          </rPr>
          <t xml:space="preserve">
Not sure this is one they would fund. It is a small BLM piece. Maybe it will hold deer up and out of town?</t>
        </r>
      </text>
    </comment>
    <comment ref="BD22" authorId="2" shapeId="0" xr:uid="{00000000-0006-0000-0000-000006000000}">
      <text>
        <r>
          <rPr>
            <b/>
            <sz val="9"/>
            <color indexed="81"/>
            <rFont val="Tahoma"/>
            <family val="2"/>
          </rPr>
          <t>Daniel Eddington:</t>
        </r>
        <r>
          <rPr>
            <sz val="9"/>
            <color indexed="81"/>
            <rFont val="Tahoma"/>
            <family val="2"/>
          </rPr>
          <t xml:space="preserve">
They sometimes like shrub planting projects?</t>
        </r>
      </text>
    </comment>
    <comment ref="BD23" authorId="2" shapeId="0" xr:uid="{00000000-0006-0000-0000-000007000000}">
      <text>
        <r>
          <rPr>
            <b/>
            <sz val="9"/>
            <color indexed="81"/>
            <rFont val="Tahoma"/>
            <family val="2"/>
          </rPr>
          <t>Daniel Eddington:</t>
        </r>
        <r>
          <rPr>
            <sz val="9"/>
            <color indexed="81"/>
            <rFont val="Tahoma"/>
            <family val="2"/>
          </rPr>
          <t xml:space="preserve">
They sometimes like shrub planting projects?</t>
        </r>
      </text>
    </comment>
    <comment ref="BD24" authorId="2" shapeId="0" xr:uid="{00000000-0006-0000-0000-000008000000}">
      <text>
        <r>
          <rPr>
            <b/>
            <sz val="9"/>
            <color indexed="81"/>
            <rFont val="Tahoma"/>
            <family val="2"/>
          </rPr>
          <t>Daniel Eddington:</t>
        </r>
        <r>
          <rPr>
            <sz val="9"/>
            <color indexed="81"/>
            <rFont val="Tahoma"/>
            <family val="2"/>
          </rPr>
          <t xml:space="preserve">
They sometimes like shrub planting projects?</t>
        </r>
      </text>
    </comment>
    <comment ref="A26" authorId="1" shapeId="0" xr:uid="{00000000-0006-0000-0000-000009000000}">
      <text>
        <r>
          <rPr>
            <b/>
            <sz val="9"/>
            <color indexed="81"/>
            <rFont val="Tahoma"/>
            <family val="2"/>
          </rPr>
          <t>Alison Whittaker:</t>
        </r>
        <r>
          <rPr>
            <sz val="9"/>
            <color indexed="81"/>
            <rFont val="Tahoma"/>
            <family val="2"/>
          </rPr>
          <t xml:space="preserve">
Move the solar pumps to correct location</t>
        </r>
      </text>
    </comment>
    <comment ref="CW28" authorId="1" shapeId="0" xr:uid="{00000000-0006-0000-0000-00000A000000}">
      <text>
        <r>
          <rPr>
            <b/>
            <sz val="9"/>
            <color indexed="81"/>
            <rFont val="Tahoma"/>
            <family val="2"/>
          </rPr>
          <t>Alison Whittaker:</t>
        </r>
        <r>
          <rPr>
            <sz val="9"/>
            <color indexed="81"/>
            <rFont val="Tahoma"/>
            <family val="2"/>
          </rPr>
          <t xml:space="preserve">
CUWCD - T192</t>
        </r>
      </text>
    </comment>
    <comment ref="BD36" authorId="2" shapeId="0" xr:uid="{00000000-0006-0000-0000-00000B000000}">
      <text>
        <r>
          <rPr>
            <b/>
            <sz val="9"/>
            <color indexed="81"/>
            <rFont val="Tahoma"/>
            <family val="2"/>
          </rPr>
          <t>Daniel Eddington:</t>
        </r>
        <r>
          <rPr>
            <sz val="9"/>
            <color indexed="81"/>
            <rFont val="Tahoma"/>
            <family val="2"/>
          </rPr>
          <t xml:space="preserve">
Fully funded by BLM, any reason to bring to sportsmen groups?
</t>
        </r>
      </text>
    </comment>
    <comment ref="BD39" authorId="2" shapeId="0" xr:uid="{00000000-0006-0000-0000-00000C000000}">
      <text>
        <r>
          <rPr>
            <b/>
            <sz val="9"/>
            <color indexed="81"/>
            <rFont val="Tahoma"/>
            <family val="2"/>
          </rPr>
          <t>Daniel Eddington:</t>
        </r>
        <r>
          <rPr>
            <sz val="9"/>
            <color indexed="81"/>
            <rFont val="Tahoma"/>
            <family val="2"/>
          </rPr>
          <t xml:space="preserve">
Fully Funded by BLM. Any reason to bring it to the Sportsmen groups?</t>
        </r>
      </text>
    </comment>
    <comment ref="CW41" authorId="1" shapeId="0" xr:uid="{00000000-0006-0000-0000-00000D000000}">
      <text>
        <r>
          <rPr>
            <b/>
            <sz val="9"/>
            <color indexed="81"/>
            <rFont val="Tahoma"/>
            <charset val="1"/>
          </rPr>
          <t>Alison Whittaker:</t>
        </r>
        <r>
          <rPr>
            <sz val="9"/>
            <color indexed="81"/>
            <rFont val="Tahoma"/>
            <charset val="1"/>
          </rPr>
          <t xml:space="preserve">
C061 QEP</t>
        </r>
      </text>
    </comment>
    <comment ref="BD42" authorId="2" shapeId="0" xr:uid="{00000000-0006-0000-0000-00000E000000}">
      <text>
        <r>
          <rPr>
            <b/>
            <sz val="9"/>
            <color indexed="81"/>
            <rFont val="Tahoma"/>
            <family val="2"/>
          </rPr>
          <t>Daniel Eddington:</t>
        </r>
        <r>
          <rPr>
            <sz val="9"/>
            <color indexed="81"/>
            <rFont val="Tahoma"/>
            <family val="2"/>
          </rPr>
          <t xml:space="preserve">
Seems mostly like a fish passage project or defensivable space? There is a timber analysis that might interest them. Maybe the water troughs will be of interest. Lets leave it on since the region listed it as their #3 elk project.</t>
        </r>
      </text>
    </comment>
    <comment ref="CW42" authorId="1" shapeId="0" xr:uid="{00000000-0006-0000-0000-00000F000000}">
      <text>
        <r>
          <rPr>
            <b/>
            <sz val="9"/>
            <color indexed="81"/>
            <rFont val="Tahoma"/>
            <charset val="1"/>
          </rPr>
          <t>Alison Whittaker:</t>
        </r>
        <r>
          <rPr>
            <sz val="9"/>
            <color indexed="81"/>
            <rFont val="Tahoma"/>
            <charset val="1"/>
          </rPr>
          <t xml:space="preserve">
FFSL funding for timber feasibility study</t>
        </r>
      </text>
    </comment>
    <comment ref="CW45" authorId="1" shapeId="0" xr:uid="{00000000-0006-0000-0000-000010000000}">
      <text>
        <r>
          <rPr>
            <b/>
            <sz val="9"/>
            <color indexed="81"/>
            <rFont val="Tahoma"/>
            <family val="2"/>
          </rPr>
          <t>Alison Whittaker:</t>
        </r>
        <r>
          <rPr>
            <sz val="9"/>
            <color indexed="81"/>
            <rFont val="Tahoma"/>
            <family val="2"/>
          </rPr>
          <t xml:space="preserve">
CUWCD - T192</t>
        </r>
      </text>
    </comment>
    <comment ref="CW55" authorId="1" shapeId="0" xr:uid="{00000000-0006-0000-0000-000011000000}">
      <text>
        <r>
          <rPr>
            <b/>
            <sz val="9"/>
            <color indexed="81"/>
            <rFont val="Tahoma"/>
            <family val="2"/>
          </rPr>
          <t>Alison Whittaker:</t>
        </r>
        <r>
          <rPr>
            <sz val="9"/>
            <color indexed="81"/>
            <rFont val="Tahoma"/>
            <family val="2"/>
          </rPr>
          <t xml:space="preserve">
NWTF C075 - 10,157.79</t>
        </r>
      </text>
    </comment>
    <comment ref="BI79" authorId="1" shapeId="0" xr:uid="{00000000-0006-0000-0000-000012000000}">
      <text>
        <r>
          <rPr>
            <b/>
            <sz val="9"/>
            <color indexed="81"/>
            <rFont val="Tahoma"/>
            <family val="2"/>
          </rPr>
          <t>Alison Whittaker:</t>
        </r>
        <r>
          <rPr>
            <sz val="9"/>
            <color indexed="81"/>
            <rFont val="Tahoma"/>
            <family val="2"/>
          </rPr>
          <t xml:space="preserve">
Arie sent this out to bid April 2022.  Not sure if arch will be completed in FY22</t>
        </r>
      </text>
    </comment>
    <comment ref="BD85" authorId="2" shapeId="0" xr:uid="{00000000-0006-0000-0000-000013000000}">
      <text>
        <r>
          <rPr>
            <b/>
            <sz val="9"/>
            <color indexed="81"/>
            <rFont val="Tahoma"/>
            <family val="2"/>
          </rPr>
          <t>Daniel Eddington:</t>
        </r>
        <r>
          <rPr>
            <sz val="9"/>
            <color indexed="81"/>
            <rFont val="Tahoma"/>
            <family val="2"/>
          </rPr>
          <t xml:space="preserve">
I wonder if we should include this project as it is summer range? It is also going to be funded with SS funds?</t>
        </r>
      </text>
    </comment>
    <comment ref="CW95" authorId="1" shapeId="0" xr:uid="{00000000-0006-0000-0000-000014000000}">
      <text>
        <r>
          <rPr>
            <b/>
            <sz val="9"/>
            <color indexed="81"/>
            <rFont val="Tahoma"/>
            <charset val="1"/>
          </rPr>
          <t>Alison Whittaker:</t>
        </r>
        <r>
          <rPr>
            <sz val="9"/>
            <color indexed="81"/>
            <rFont val="Tahoma"/>
            <charset val="1"/>
          </rPr>
          <t xml:space="preserve">
C078- Black Iron BLM Mitigation</t>
        </r>
      </text>
    </comment>
    <comment ref="A96" authorId="1" shapeId="0" xr:uid="{00000000-0006-0000-0000-000015000000}">
      <text>
        <r>
          <rPr>
            <b/>
            <sz val="9"/>
            <color indexed="81"/>
            <rFont val="Tahoma"/>
            <charset val="1"/>
          </rPr>
          <t>Alison Whittaker:</t>
        </r>
        <r>
          <rPr>
            <sz val="9"/>
            <color indexed="81"/>
            <rFont val="Tahoma"/>
            <charset val="1"/>
          </rPr>
          <t xml:space="preserve">
Pond work only - funded by sportsman</t>
        </r>
      </text>
    </comment>
    <comment ref="BD127" authorId="2" shapeId="0" xr:uid="{00000000-0006-0000-0000-000016000000}">
      <text>
        <r>
          <rPr>
            <b/>
            <sz val="9"/>
            <color indexed="81"/>
            <rFont val="Tahoma"/>
            <family val="2"/>
          </rPr>
          <t>Daniel Eddington:</t>
        </r>
        <r>
          <rPr>
            <sz val="9"/>
            <color indexed="81"/>
            <rFont val="Tahoma"/>
            <family val="2"/>
          </rPr>
          <t xml:space="preserve">
Not sure sportsment groups will put money on this project? They mention this summer range for mule deer. Not sure if that is really true. I might recommed to leave this off.</t>
        </r>
      </text>
    </comment>
    <comment ref="BD132" authorId="2" shapeId="0" xr:uid="{00000000-0006-0000-0000-000017000000}">
      <text>
        <r>
          <rPr>
            <b/>
            <sz val="9"/>
            <color indexed="81"/>
            <rFont val="Tahoma"/>
            <family val="2"/>
          </rPr>
          <t>Daniel Eddington:</t>
        </r>
        <r>
          <rPr>
            <sz val="9"/>
            <color indexed="81"/>
            <rFont val="Tahoma"/>
            <family val="2"/>
          </rPr>
          <t xml:space="preserve">
This is fully funded by UTTR, probably don't need to bring it to the sportsment groups.</t>
        </r>
      </text>
    </comment>
    <comment ref="BI158" authorId="1" shapeId="0" xr:uid="{00000000-0006-0000-0000-000018000000}">
      <text>
        <r>
          <rPr>
            <b/>
            <sz val="9"/>
            <color indexed="81"/>
            <rFont val="Tahoma"/>
            <family val="2"/>
          </rPr>
          <t>Alison Whittaker:</t>
        </r>
        <r>
          <rPr>
            <sz val="9"/>
            <color indexed="81"/>
            <rFont val="Tahoma"/>
            <family val="2"/>
          </rPr>
          <t xml:space="preserve">
Approx half of the project is not a WRI Maint project</t>
        </r>
      </text>
    </comment>
  </commentList>
</comments>
</file>

<file path=xl/sharedStrings.xml><?xml version="1.0" encoding="utf-8"?>
<sst xmlns="http://schemas.openxmlformats.org/spreadsheetml/2006/main" count="3093" uniqueCount="976">
  <si>
    <t>,</t>
  </si>
  <si>
    <t>Phase Code</t>
  </si>
  <si>
    <t>Species</t>
  </si>
  <si>
    <t>Acreage by Landownership</t>
  </si>
  <si>
    <t>Project_ID</t>
  </si>
  <si>
    <t>Title</t>
  </si>
  <si>
    <t>Unit</t>
  </si>
  <si>
    <t>Program</t>
  </si>
  <si>
    <t>PR Elig</t>
  </si>
  <si>
    <t>Fed Nex.</t>
  </si>
  <si>
    <t>Acres</t>
  </si>
  <si>
    <t>County</t>
  </si>
  <si>
    <t>Fuels</t>
  </si>
  <si>
    <t>GSG</t>
  </si>
  <si>
    <t>SGMA - Name</t>
  </si>
  <si>
    <t>SGMA Acres</t>
  </si>
  <si>
    <t>SITLA SGMA Acres</t>
  </si>
  <si>
    <t>Red Rock Wilderness - Acres</t>
  </si>
  <si>
    <t>Red Rock Wilderness - Treatment</t>
  </si>
  <si>
    <t>GSL Watershed</t>
  </si>
  <si>
    <t>LO</t>
  </si>
  <si>
    <t>BLM</t>
  </si>
  <si>
    <t>DNR</t>
  </si>
  <si>
    <t>DOD</t>
  </si>
  <si>
    <t>FFSL</t>
  </si>
  <si>
    <t>NPS</t>
  </si>
  <si>
    <t>Private</t>
  </si>
  <si>
    <t>SITLA</t>
  </si>
  <si>
    <t>Tribal</t>
  </si>
  <si>
    <t>UDOT</t>
  </si>
  <si>
    <t>UDWR</t>
  </si>
  <si>
    <t>USFS</t>
  </si>
  <si>
    <t>USFWS</t>
  </si>
  <si>
    <t>USP</t>
  </si>
  <si>
    <t>BOR</t>
  </si>
  <si>
    <t>ECP Spp.</t>
  </si>
  <si>
    <t>Deer</t>
  </si>
  <si>
    <t>Elk</t>
  </si>
  <si>
    <t>Turkey</t>
  </si>
  <si>
    <t>Pronghorn</t>
  </si>
  <si>
    <t>Moose</t>
  </si>
  <si>
    <t>Bison</t>
  </si>
  <si>
    <t>BHS</t>
  </si>
  <si>
    <t>Fire Rehab</t>
  </si>
  <si>
    <t>NEPA/CRI</t>
  </si>
  <si>
    <t>NEPA $</t>
  </si>
  <si>
    <t>WRI</t>
  </si>
  <si>
    <t>HC</t>
  </si>
  <si>
    <t>ECP/EXPO</t>
  </si>
  <si>
    <t>BRFAC</t>
  </si>
  <si>
    <t>Shared Stewardship</t>
  </si>
  <si>
    <t>ESMF</t>
  </si>
  <si>
    <t>Shared Stewardship Rank</t>
  </si>
  <si>
    <t>Jan HC</t>
  </si>
  <si>
    <t>Feb HC</t>
  </si>
  <si>
    <t>MAR BR/HC</t>
  </si>
  <si>
    <t>Mar HC</t>
  </si>
  <si>
    <t>April HC</t>
  </si>
  <si>
    <t>Final HC MTG</t>
  </si>
  <si>
    <t>ECP MTG</t>
  </si>
  <si>
    <t>WRI Rank</t>
  </si>
  <si>
    <t>WRI Rank #</t>
  </si>
  <si>
    <t>WRI Score</t>
  </si>
  <si>
    <t>ESMF Rank</t>
  </si>
  <si>
    <t xml:space="preserve">Arch/Maintenance </t>
  </si>
  <si>
    <t>Project Region</t>
  </si>
  <si>
    <t>FY Proposed</t>
  </si>
  <si>
    <t>PM</t>
  </si>
  <si>
    <t>Lead Agency</t>
  </si>
  <si>
    <t>Phone Office</t>
  </si>
  <si>
    <t>Phone Mobile</t>
  </si>
  <si>
    <t>Email</t>
  </si>
  <si>
    <t>ProposalSu</t>
  </si>
  <si>
    <t>Descriptio</t>
  </si>
  <si>
    <t>DWR Arch Budget</t>
  </si>
  <si>
    <t>Compliance</t>
  </si>
  <si>
    <t>GBRC</t>
  </si>
  <si>
    <t>Seed</t>
  </si>
  <si>
    <t>CE/Other</t>
  </si>
  <si>
    <t>Pass Through</t>
  </si>
  <si>
    <t>PS</t>
  </si>
  <si>
    <t>5089 PS</t>
  </si>
  <si>
    <t>5089 CE</t>
  </si>
  <si>
    <t>Total Budget</t>
  </si>
  <si>
    <t>Check</t>
  </si>
  <si>
    <t>Through WRI FY23</t>
  </si>
  <si>
    <t>DNR WRI</t>
  </si>
  <si>
    <t>PLPCO</t>
  </si>
  <si>
    <t>NRCS</t>
  </si>
  <si>
    <t>Other</t>
  </si>
  <si>
    <t>Through Partner</t>
  </si>
  <si>
    <t>In-Kind</t>
  </si>
  <si>
    <t>FY2024</t>
  </si>
  <si>
    <t xml:space="preserve">Parley's Canyon Watershed Restoration FY23 </t>
  </si>
  <si>
    <t>SUMMIT,SALT LAKE</t>
  </si>
  <si>
    <t>X</t>
  </si>
  <si>
    <t>x</t>
  </si>
  <si>
    <t>D,M</t>
  </si>
  <si>
    <t>High</t>
  </si>
  <si>
    <t>5122 - Arch</t>
  </si>
  <si>
    <t>Central</t>
  </si>
  <si>
    <t>Brian Trick</t>
  </si>
  <si>
    <t>(385) 214-5269</t>
  </si>
  <si>
    <t>bctrick@utah.gov</t>
  </si>
  <si>
    <t>This project is improving watershed health in Parley's Canyon by reducing fire risk to communities and infrastructure, improving crucial fish and wildlife habitat and populations, increasing water quality and quantity, and building forest health and resiliency. This is an ongoing landscape scale project that has begun accomplishing these objectives through a collaborative partnership with many stakeholders and interest groups. The project objectives consider all aspects of the watershed.</t>
  </si>
  <si>
    <t>-</t>
  </si>
  <si>
    <t xml:space="preserve">The first phase of this project funded the cultural surveys on USFS lands and supported compliance with the National Environmental Policy Act (NEPA). All NEPA requirements were completed on 03/2021._x000D_
We will acquire individual stream alteration permits (PGP010) and any necessary municipal permit requirements for each low-tech process based stream restoration implementation. </t>
  </si>
  <si>
    <t>Twelve Mile Watershed Restoration Project FY 23</t>
  </si>
  <si>
    <t>SANPETE,SEVIER</t>
  </si>
  <si>
    <t>D,E,T,M</t>
  </si>
  <si>
    <t>5658 - Arch</t>
  </si>
  <si>
    <t>Robert Edgel</t>
  </si>
  <si>
    <t>(801) 491-5653</t>
  </si>
  <si>
    <t>(435)671-0160</t>
  </si>
  <si>
    <t>redgel@utah.gov</t>
  </si>
  <si>
    <t xml:space="preserve">We will be working in this watershed to improve all aspects of watershed health from big game summer and winter habitat to soil stabilization and water quality improvements. This is an area that has experienced large mud slides and loss of big game use. We want to restore and improve the habitat for wildlife and increase sportsman opportunities. </t>
  </si>
  <si>
    <t xml:space="preserve">As part of the first phase of this WRI project that was funded last year, we secured the funding to complete all of the cultural and wildlife surveys needed to help complete the NEPA. Dru Crane, the wildlife biologist from the USFS is actively working on the NEPA and plans to have it completed by the time WRI funding is awarded in July of 2022. We have been working closely with Charmaine, the USFS archaeologist, and Arie, the UDWR archaeologist, and we have plans to complete the cultural surveys this spring for not  only this phase of the project for all future phases as well.  Some of the proposed lop &amp; scatter tand bullhog aresa on the twelve mile WMA have already been surveyed and treated and so that reduces our costs significantly. </t>
  </si>
  <si>
    <t>Utah Lake Shoreline Restoration (FY2023)</t>
  </si>
  <si>
    <t>UTAH</t>
  </si>
  <si>
    <t>N/A</t>
  </si>
  <si>
    <t>Eric Ellis</t>
  </si>
  <si>
    <t>Utah Lake Commission</t>
  </si>
  <si>
    <t>(801) 851-2900</t>
  </si>
  <si>
    <t>(801)836-1963</t>
  </si>
  <si>
    <t>eellis@utah.gov</t>
  </si>
  <si>
    <t>Continuation of a previously funded, multi-year project at Utah Lake. Removal of  phragmites greatly benefits the watershed and habitat for wildlife. USU research indicates that aggressive and repeated treatments of phragmites is the most successful approach. As such, the Utah Lake Commission and Utah County's Weed Supervisor have identified 9,914 acres of shoreline within which aggressive and targeted treatments will be conducted.</t>
  </si>
  <si>
    <t>This type of treatment does not require archeological surveys or cultural surveys. However, DWR's Archeologist has an opportunity to review the project area to provide comments on general areas to avoid during the smashing phase of the treatment.</t>
  </si>
  <si>
    <t>Willow Watershed Improvements FY2023</t>
  </si>
  <si>
    <t>UINTAH,GRAND</t>
  </si>
  <si>
    <t>CRI</t>
  </si>
  <si>
    <t>D,E,T,B</t>
  </si>
  <si>
    <t>?</t>
  </si>
  <si>
    <t>5856 - Arch</t>
  </si>
  <si>
    <t>Northeastern</t>
  </si>
  <si>
    <t>Tory Mathis</t>
  </si>
  <si>
    <t>435 790-1715</t>
  </si>
  <si>
    <t>(435)790-1715</t>
  </si>
  <si>
    <t>torymathis@utah.gov</t>
  </si>
  <si>
    <t>Habitat improvements in the Willow Creek Watershed including BDA's, tamarisk removal, riparian plantings, lop and scatter and bullhog work, and arch surveys for future restoration work.</t>
  </si>
  <si>
    <t>Archaeology surveys and NEPA are complete or in progress for the terrestrial treatments (lop and scatter, mastication). Those that are in progress are expected to be complete before the project begins. _x000D_
_x000D_
Arch and NEPA are not required for the tamarisk removal. _x000D_
_x000D_
DWR is consulting with the division of water rights on stream alteration permits and water rights issues. We will file all necessary applications prior to beginning work on the ATV bridge and BDAs._x000D_
_x000D_
We are requesting some funding to allow for future bullhog/mastication work to move forward.</t>
  </si>
  <si>
    <t>Vernal Municipal Watershed Restoration Project Phase 1</t>
  </si>
  <si>
    <t>UINTAH,DAGGETT</t>
  </si>
  <si>
    <t>Uintah</t>
  </si>
  <si>
    <t>D,E</t>
  </si>
  <si>
    <t>5321 - Arch</t>
  </si>
  <si>
    <t>Ryan Mower</t>
  </si>
  <si>
    <t>ryan.mower@usda.gov</t>
  </si>
  <si>
    <t>The Vernal Municipal Watershed Restoration Project is designed to be a broad ranging project that will protect the water supply for Vernal, Utah and the adjacent communities. The project will also benefit many other resources including fuels, wildlife, fisheries, and range management. The project will include stream restoration, shaded fuel breaks, meadow restoration, and timber stand improvements.</t>
  </si>
  <si>
    <t>NEPA is complete for the meadow enhancement project and the precommercial thinning._x000D_
NEPA will be complete in Spring 2022 for the Browne Creek Restoration and Guzzler Project._x000D_
The Archaeology funding for the fuel breaks would allow the USFS to utilize a new CE passed under the 2021 Infrastructure Law, and pursue other funding opportunities for implementation._x000D_
The projects will comply with the Draft Ashley Karst National Recreation and Geologic Area plan.</t>
  </si>
  <si>
    <t>Stansbury Mountains Big Game Habitat Improvement FY23</t>
  </si>
  <si>
    <t>BLM/USFS</t>
  </si>
  <si>
    <t>TOOELE</t>
  </si>
  <si>
    <t>Sagebrush planting</t>
  </si>
  <si>
    <t>D,E,T,BHS</t>
  </si>
  <si>
    <t>The primary objective of this project is to benefit big game species like bighorn sheep, mule deer, and elk, to increase their populations on the Stansbury Mountains. There will be many other benefits to other wildlife species and watershed health. We plan to improve stream/riparian habitats for aquatic and terrestrial species with BDAs, remove encroaching PJ with bullhogs,  plant sagebrush seedlings, and build 4 boss tank big game guzzlers.</t>
  </si>
  <si>
    <t xml:space="preserve">Mastication being proposed  comply' s with NEPA, including SHPO concurrence that is already done. Shrub planting NEPA has been underway for a couple of years now and will be completed in the next couple of months and shrub planting will begin for the previous phase of this project this spring of 2022. Cultural surveys have already been completed in previous phases of this project. The NEPA to be able to do BDAs on USFS has been completed for all BDAs forest wide. </t>
  </si>
  <si>
    <t>Spanish Fork River Watershed Post Fire Restoration Phase III</t>
  </si>
  <si>
    <t>D,E,T</t>
  </si>
  <si>
    <t>Michael Slater</t>
  </si>
  <si>
    <t>(801) 491-5651</t>
  </si>
  <si>
    <t>(801)491-5651</t>
  </si>
  <si>
    <t>michaelslater@utah.gov</t>
  </si>
  <si>
    <t>Continued Habitat improvements post 2018 fire and piping of the majority of irrigation flows from Strawberry Reservoir to the Wasatch Front. Habitat improvement practices include upland habitat improvements of pinyon and juniper removal and aquatic instream installation of rock vanes, clusters and root wads to increase pool habitat, stream complexity and reduce erosion on stream banks. These improvements are a continuation of efforts completed upstream identified in WRI projects 5709 and 4932.</t>
  </si>
  <si>
    <t>FS/DWR to complete cultural resources clearance_x000D_
_x000D_
DWR to complete stream alteration permit_x000D_
_x000D_
FS/URMCC to complete NEPA compliance_x000D_
_x000D_
A categorical exclusion has been used by the USFS to maintain the current state and transition model under the forest wide NEPA decision. A Decision Memo was signed in May 2018 for the Uinta-Wasatch-Cache Phase 1 Pinyon/Juniper Treatment and a post amendment letter to the file to clear up confusion with implementation on removing trees with multiple boles under 10 inches at root collar to be removed was signed in December 2019.</t>
  </si>
  <si>
    <t>Monroe Mountain Aspen Ecosystems Restoration Project (Phases 7-9)</t>
  </si>
  <si>
    <t>PIUTE,SEVIER</t>
  </si>
  <si>
    <t>Southern</t>
  </si>
  <si>
    <t>Kelly Cornwall</t>
  </si>
  <si>
    <t>(435)691-6001</t>
  </si>
  <si>
    <t>kcornwall@fs.fed.us</t>
  </si>
  <si>
    <t>Phases 7, 8, and 9 of this project proposal will involve improving aspen ecosystems on Monroe Mountain by mechanically thinning conifer from ~600 acres of aspen/year on both USFS and adjacent private lands, ~396 acres of thinning including commercial timber sales (2-3 years), prescribed burning ~2,000-3,000 acres/year, pile burning ~600 acres/year, seeding ~1,000 acres/year and continuing aspen and boreal toad monitoring efforts.</t>
  </si>
  <si>
    <t>The Monroe Mountain Aspen Ecosystems Restoration Project Final Environmental Impact Statement (FEIS) analyzed five alternatives and displays the effects in conformance with the Act (40 CFR 1500 to 1508 and FSH 1909.15). The FEIS documents the analysis of environmental effects associated with a suite of restoration treatments on several thousand acres of National Forest System (NFS) lands. The Final Record of Decision (ROD) documents issues presented from public and stakeholders, and local collaborative efforts; in conjunction with the analysis of five alternatives, including a no action alternative. It presents the decision along with rationale and alternatives considered in reaching the decision. All required clearances and archeological surveys have been completed for the entire project.</t>
  </si>
  <si>
    <t>Zion Migration Corridor Habitat Improvement Phase III</t>
  </si>
  <si>
    <t>KANE</t>
  </si>
  <si>
    <t>Stan Gurley</t>
  </si>
  <si>
    <t>(801) 717-5896</t>
  </si>
  <si>
    <t>435-590-5690</t>
  </si>
  <si>
    <t>stangurley@utah.gov</t>
  </si>
  <si>
    <t>Improve habitat for all wildlife while focusing on migration corridor habitat for mule deer by seeding and masticating 1,253 acres of juniper and some pinyon and mowing and chemically treating 25 acres of rabbit brush.</t>
  </si>
  <si>
    <t xml:space="preserve">Don't you worry, this project will be meet all standards and specifications of NRCS and USFWS.  All environmental and cultural evaluations and clearances will take place as part of the NRCS standard.  All practices will be installed using the State of Utah contracting, allowing site mangers to author, oversee, and inspect the projects._x000D_
_x000D_
</t>
  </si>
  <si>
    <t>North Salt Lake Watershed Restoration</t>
  </si>
  <si>
    <t>SALT LAKE</t>
  </si>
  <si>
    <t>D</t>
  </si>
  <si>
    <t>Rose Smith</t>
  </si>
  <si>
    <t>Sageland Collaborative</t>
  </si>
  <si>
    <t>rose@sagelandcollaborative.org</t>
  </si>
  <si>
    <t>The goal of this project is to improve riparian habitat, mitigate fire risk, and address time-sensitive invasive vegetation in Emigration Canyon and City City Creek. We will build BDAs to restore up to 3 miles of stream habitat. FFSL will contract the thinning and clearing of excess woody material along roads and riparian zones in Emigration canyon. We will carry out GM removal in one 8-acre section of upper Emigration Canyon, where existing ISM funds are not sufficient.</t>
  </si>
  <si>
    <t xml:space="preserve">NEPA is not needed for the fuels or stream restoration work on this project. All proposed project locations are on state, county, or private land. _x000D_
_x000D_
We will acquire a stream alteration permit (U.S. Army Corps of Engineers issued Programmatic General Permit 10 PGP-10) for the BDA work. Sageland collaborative will work with the Utah Division of Wildlife Resources Cultural Resources Program Specialist to review the stream restoration sites and confirm that the BDAs comply with Utah Code Section 9-8-404 and the Federal Section 106 of the Historic Preservation Act. We do not foresee the need for any Municipal-level approvals for our work in Yellow Fork, and have acquired site access permission from Patrick Leary at Salt Lake County Open Space.  In compliance with the Migratory Bird Treaty Act, we plan BDA building activities such that we do not disturb nesting songbirds by working in the stream during nesting season. Access and site authorization work in City Creek Canyon will be coordinated under a forest-wide categorical exclusion from the Uinta-Wasatch-Cache National Forest. We will notify and coordinate with UWCNF prior to implementation.  Authorization and permits will be obtained in coordination with SLC Public Utilities as needed. _x000D_
</t>
  </si>
  <si>
    <t>Tabby Mountain Habitat Improvements FY2023</t>
  </si>
  <si>
    <t>DUCHESNE</t>
  </si>
  <si>
    <t>Strawberry</t>
  </si>
  <si>
    <t>Lop and scatter maintenance of previously chained areas, stream improvements, and  archeology surveys for futures fire risk mitigation on the Tabby Mountain WMA.</t>
  </si>
  <si>
    <t xml:space="preserve">Since the entire project is on state land, NEPA will not be required. Arch surveys will not be required for the lop &amp; scatter portion of the project, since no ground disturbance is involved. We are requesting funding for arch clearances for the bullhog and greenstrips to prepare for implementation in FY2024._x000D_
_x000D_
DWR is consulting with the division of water rights on stream alteration permits and water rights issues. We will file all necessary applications prior to beginning work on the BDAs._x000D_
_x000D_
</t>
  </si>
  <si>
    <t>Upper Price River Watershed</t>
  </si>
  <si>
    <t>CARBON,SANPETE,UTAH</t>
  </si>
  <si>
    <t>Carbon</t>
  </si>
  <si>
    <t>Southeastern</t>
  </si>
  <si>
    <t>Evan Rees</t>
  </si>
  <si>
    <t xml:space="preserve">This project will include stream restoration work on several tributaries to Scofield reservoir. There will also be work completed on the Scofield dam to allow for minimum flows to be met. Wet meadow creation/ enhancement as well as Pinyon and juniper removal will be completed in and around the Emma Park area. Pile burning will be completed on UDWR WMA's completing past fuels reduction treatments. </t>
  </si>
  <si>
    <t>Southern Region Riparian Restoration FY23</t>
  </si>
  <si>
    <t>IRON,KANE,GARFIELD,BEAVER,WASHINGTON,MILLARD,PIUTE,WAYNE,SEVIER</t>
  </si>
  <si>
    <t>Teresa Griffin</t>
  </si>
  <si>
    <t>NA</t>
  </si>
  <si>
    <t>The dams created by beavers can improve riparian communities in several ways. Beaver dams can also create conflicts when they are too close to anthropogenic infrastructure. This project's objective is to relocate beavers from nuisance situations to watersheds within focus areas that historically supported beaver colonies, need fire rehabilitation, improve riparian health; thereby, restoring water table levels, floodplain connectivity, and improving riparian vegetation and wildlife habitats.</t>
  </si>
  <si>
    <t xml:space="preserve">Virgin River Watershed Resiliency </t>
  </si>
  <si>
    <t>WASHINGTON</t>
  </si>
  <si>
    <t>D,T</t>
  </si>
  <si>
    <t>Carrie Howard</t>
  </si>
  <si>
    <t>(435) 586-4408</t>
  </si>
  <si>
    <t>carrielhoward@utah.gov</t>
  </si>
  <si>
    <t>FFSL will oversee contracted crews for the removal of Russian olive and tamarisk. Removal is  hand treatment only (no machinery, and no arch clearance), and applying herbicide via a cut stump method. Cut material will be piled to burn. This project has been on-going for multiple years, funded with a federal LSR grant. Additional funding is requested to extend onto BLM property and provide additional funding to continue treatments on a property recently purchased by The Nature Conservancy.</t>
  </si>
  <si>
    <t xml:space="preserve">The area will be treated with hand crews using chainsaws. There will be no machinery or ground disturbance and therefore no archaeological clearance is needed. _x000D_
_x000D_
Removal of invasive species fall within a Categorical Exclusion on BLM property. </t>
  </si>
  <si>
    <t>Ibapah Sagebrush Habitat Enhancement</t>
  </si>
  <si>
    <t>Ibapah</t>
  </si>
  <si>
    <t>1,311 of L&amp;S; 1075 of Bullhog and Seed; 1,097 of Bullhog</t>
  </si>
  <si>
    <t>D,E,P</t>
  </si>
  <si>
    <t>5688 - Arch</t>
  </si>
  <si>
    <t>Brad Jessop</t>
  </si>
  <si>
    <t>(801)558-8055</t>
  </si>
  <si>
    <t>bdjessop@blm.gov</t>
  </si>
  <si>
    <t xml:space="preserve">Expand and improve approximately 3,600 acres of sagebrush habitat on the western benches of the Deep Creek Mountains by removing existing pinyon and juniper through a combination of mastication, seeding, and lop and scatter. </t>
  </si>
  <si>
    <t xml:space="preserve">A cultural resource inventory of the area was completed in 2021. NEPA was initiated in January 2022 and is expected to be completed no later than August 2022.  </t>
  </si>
  <si>
    <t>Clifton Flat Sagebrush Habitat Enhancement</t>
  </si>
  <si>
    <t>522 of Bullhog and Seed, remaining is L&amp;S</t>
  </si>
  <si>
    <t xml:space="preserve">Expand and improve approximately 2,900 acres of sagebrush habitat at the north end of the Deep Creek Mountains by removing existing pinyon and juniper through a combination of mastication, seeding, and lop and scatter. </t>
  </si>
  <si>
    <t xml:space="preserve">A cultural resource inventory of the area was completed in 2021. NEPA will begin in January 2022 and expected to be completed no later than August 2022. </t>
  </si>
  <si>
    <t>Weber River Watershed Restoration and Forest Resilience - FY23</t>
  </si>
  <si>
    <t>E4Z223A39</t>
  </si>
  <si>
    <t>WEBER,SUMMIT</t>
  </si>
  <si>
    <t>Rich-Morgan-Summit</t>
  </si>
  <si>
    <t>Northern</t>
  </si>
  <si>
    <t>Jessica Kirby</t>
  </si>
  <si>
    <t>Summit County</t>
  </si>
  <si>
    <t>435 602-0308</t>
  </si>
  <si>
    <t>jkirby@summitcounty.org</t>
  </si>
  <si>
    <t>Improve health of the Weber Watershed by mitigating wildfire risk, fostering resilience landscapes/communities, &amp; restoring fisheries.  It aims to protect water supply &amp; decrease post-fire impacts to critical water infrastructure/habitat.  It will increase water quality/quantity, improve crucial fish/wildlife habitat, and further sustainability of natural resources. A collaborative partnership, promoting landscape scale cross-boundary treatments will be applied to maximize impact &amp; reach goals.</t>
  </si>
  <si>
    <t xml:space="preserve">Cultural resource surveys will be completed before project work begins. _x000D_
Joint Utah Division of Water Rights/U.S. Army Corps of Engineers Stream Alteration Permits and County Floodplain approvals will be obtained before stream restoration activities are implemented. _x000D_
All project activities, particularity vegetation treatments, will adhere to the Migratory Bird Treaty Act and avoid take of breeding birds. </t>
  </si>
  <si>
    <t>Water Quality and Fisheries Improvement on the Upper Sevier River near Hatch, UT - FY23</t>
  </si>
  <si>
    <t>GARFIELD</t>
  </si>
  <si>
    <t>Panguitch</t>
  </si>
  <si>
    <t>Nic Braithwaite</t>
  </si>
  <si>
    <t>435 592-4488</t>
  </si>
  <si>
    <t>(435)592-4488</t>
  </si>
  <si>
    <t>nicolasbraithwaite@utah.gov</t>
  </si>
  <si>
    <t>The project would seek to improve water quality and increase abundance and diversity of fish and wildlife along the upper Sevier River using the following stream improvement techniques: (1) shaping/sloping streambanks, (2) installing instream log and rock structures, (3) planting and seeding the riparian corridor, (4) fencing and managing livestock grazing.</t>
  </si>
  <si>
    <t>Archaeological clearance is required and would be completed by UDWR. A UDWR archaeologist would complete an archaeological inventory before the project began, likely in spring of 2022._x000D_
_x000D_
NEPA is not required. However, Section 7 Consultation with USFWS is likely required because of Utah prairie dog and autumn buttercup near the project area. USFWS biologists are being consulted to ensure compliance with ESA in time for project implementation._x000D_
_x000D_
Utah Division of Water Rights Steam Channel Alteration Permit and U.S. Army Corps of Engineers Nationwide Permits are required and would be secured by the UDWR.</t>
  </si>
  <si>
    <t>Eastern La Sals Watershed Restoration Phase II</t>
  </si>
  <si>
    <t>SAN JUAN,GRAND</t>
  </si>
  <si>
    <t>Lop and Scatter</t>
  </si>
  <si>
    <t>5252 - Arch</t>
  </si>
  <si>
    <t>Nathan Roberts</t>
  </si>
  <si>
    <t>435 893-1890</t>
  </si>
  <si>
    <t>nroberts@utah.gov</t>
  </si>
  <si>
    <t>The La Sal Watershed Restoration Phase II project includes multiple practices aimed at restoring and/or improving overall conditions and functionality of the greater La Sal Creek watershed through implementation of the following: _x000D_
1) Pine Ridge Mastication_x000D_
2) Ray Mesa Mastication_x000D_
3) Ray Mesa Lop and Scatter_x000D_
4) Ray Mesa Understory Burn _x000D_
5) SITLA Spring Development_x000D_
6) SITLA and Private Aspen Regeneration_x000D_
7) West Coyote Creek Tamarisk Removal _x000D_
8) Pine Ridge Lop &amp; Scatter</t>
  </si>
  <si>
    <t xml:space="preserve">Pine Ridge Mastication: _x000D_
-NEPA (LSSC-Deer Spring Project CE) will be completed by May 2022._x000D_
-Hand Cut and Chip (Private/SITLA): Additional archaeological surveying is not needed for hand cutting operations and chipping from existing roads on private and SITLA lands, as confirmed with DWR, SITLA, and SHPO. _x000D_
_x000D_
Ray Mesa Mastication_x000D_
-An EA for this treatment area  was completed and signed in 2004. BLM fuels is working on an updated EA/CX that will be completed prior to any work being conducted. _x000D_
_x000D_
Ray Mesa Lop and Scatter_x000D_
-An EA for this treatment area  was completed and signed in 2004. BLM fuels is working on an updated EA/CX that will be completed prior to any work being conducted. _x000D_
_x000D_
Ray Mesa Understory Burn_x000D_
-An EA for this treatment area  was completed and signed in 2004. BLM fuels is working on an updated EA/CX that will be completed prior to any work being conducted. _x000D_
_x000D_
Spring Development and Fencing_x000D_
-No additional clearance is needed for the actual spring development where it has been developed in the past as long as new activities stay within the footprint of existing previous disturbance. ii. A cultural resource survey is needed in order to install new pole fencing out to a larger enclosure area. All clearances are completed. iii. The grazing permittee has been involved in the planning of this project, supports the proposal and will contribute via in-kind labor. _x000D_
 _x000D_
Aspen Regeneration and Arc Clearance  _x000D_
-A Notice of Intent (NOI) will be completed by the contractor prior to any treatments, pursuant to 65A-8a-104 of the Utah Code. All contractors will be required to be registered with FFSL as a forest operator, pursuant to 65A-8a-103 of the Utah Code. Archeological clearance and SHPO concurrence will be conducted prior to any implementation, with additional archaeology surveying planned for implementation in FY23 on SITLA and 332 acres on private property. Archaeology clearance has been completed for aspen units on private land (FFSL implementation) for FY23._x000D_
_x000D_
West Coyote Creek Tamarisk Removal_x000D_
-The BLM Moab Field Office currently has an EA completed for tamarisk removal under the Programmatic Invasive Species Management Plan. A Determination of NEPA Adequacy (DNA) will be completed prior to project implementation. Work on this project will not begin until after September 1 to allow for migratory bird restrictions._x000D_
_x000D_
Pine Ridge Lop and Scatter_x000D_
-This practice for this phase of the project is all planned for private lands and is treatment of an old chaining.  The grazing permittee has been involved in the panning of this project, supports the proposal.  No additional clearances are needed_x000D_
</t>
  </si>
  <si>
    <t>Lower San Rafael &amp; Price River Riparian Corridor Habitat Improvement, Phase 3</t>
  </si>
  <si>
    <t>EMERY</t>
  </si>
  <si>
    <t>T and RO removal</t>
  </si>
  <si>
    <t>TJ Cook</t>
  </si>
  <si>
    <t>(000) 000-0000</t>
  </si>
  <si>
    <t>435-650-0083</t>
  </si>
  <si>
    <t>tcook@utah.gov</t>
  </si>
  <si>
    <t>Phase 3 will continue restoration on the lower San Rafael and lower Price rivers, to benefit imperiled native fish, wildlife habitat, and riparian buffers (private and public (BLM) land).  Riparian benefits will increase by moving onto private land adjacent to phase 2, maintain existing instream structures, add large boulders, continue non-native vegetation removal and native plantings, reintroduce beavers, and monitor the effectiveness of veg treatments, structures and beaver translocation.</t>
  </si>
  <si>
    <t>Compliance related to federal land will be completed before project work begins. The proposed project follows all NEPA and permitting requirements. The NEPA process was completed under the initial phase of restoration, including a Biological Opinion (BO) from the US Fish and Wildlife Service (approved NEPA document and BO are attached). State and Army Corps permits were also obtained during the first phase of restoration and will cover project activities proposed under this extension (stream alteration permits attached).</t>
  </si>
  <si>
    <t>North Sheeprocks Watershed Restoration FY 23</t>
  </si>
  <si>
    <t>Sheeprock Mountains</t>
  </si>
  <si>
    <t>BDAs in stream</t>
  </si>
  <si>
    <t>D,E,T,P</t>
  </si>
  <si>
    <t>Sandi Imlay</t>
  </si>
  <si>
    <t>smimlay@yahoo.com</t>
  </si>
  <si>
    <t>This project is a collaboration of multiple partners to treat all aspects of the entire north Sheeprocks watershed. We will be treating the uplands by lop and scatter PJ, planting shrubs and native forbs and grasses, building and reparing BDAs in the streams.</t>
  </si>
  <si>
    <t>Categorical exclusion has been used by the USFS to maintain the current state and transition model. NRCS CPA-52 looks at all impacts to the area of concern including soils, water, air, plants, animals, human, and energy. It also looks at all resource concerns and provides the landowner or permittee with alternative choices for ways of dealing with resource concerns. NEPA and Stream Alteration permits have already been completed for Vernon, Little Valley, and Bennion Creeks. The UDWR or Forest Service will conduct any necessary archaeological clearances in-house for this project. Any needed water rights will be purchased as well. The UDWR has already created an agreement with SITLA to get water rights for 35 BDAs a year.</t>
  </si>
  <si>
    <t>Little Valley Sagebrush and Wet Meadow Habitat Restoration</t>
  </si>
  <si>
    <t>E4Z226A67</t>
  </si>
  <si>
    <t>IRON</t>
  </si>
  <si>
    <t>Using lop and scatter, harrow and seeding, mastication and seeding, fencing, riparian vegetation planting, and rabbitat brush mowing and chemical application to improve approximately 600 acres of habitat for an array of sagebrush obligates.</t>
  </si>
  <si>
    <t xml:space="preserve">Any NEPA and archeological survey requirements will be completed by project partners as needed per requirements for federal funding oversight before implementation.  </t>
  </si>
  <si>
    <t>Lost Creek Collaborative</t>
  </si>
  <si>
    <t>E4Z226A66</t>
  </si>
  <si>
    <t>SEVIER</t>
  </si>
  <si>
    <t>Parker Mountain-Emery</t>
  </si>
  <si>
    <t>5405 - Arch</t>
  </si>
  <si>
    <t xml:space="preserve">The purpose of this phase of the project is to take a collaborative approach to improve wildlife habitat; including big game transition and winter range by seeding and mechanically thinning pinion/juniper from ~10,120 acres of mountain brush and sagebrush/grass/forb areas. </t>
  </si>
  <si>
    <t xml:space="preserve">USFS: The Fishlake National Forest Pinyon and Juniper Project Decision Notice was signed on December 5th, 2019 which covers the USFS portion of this project. The Fishlake National Forest has begun consultation with the State Historic Preservation Office. Archaeological surveys will occur prior to implementation. BLM: Cedar Mountain Fuels Reduction and Habitat Improvement EA completed and signed January, 2018. Arc clearance will been completed on all BLM managed lands inside the proposed project boundary prior to implementation. The remaining FS managed areas have cultural surveys under contract to be completed by June 2022. All other necessary clearances will be completed prior to the 2023 fiscal year.  Culture Resource Inventory surveys will be completed by June of 2022 on the Private Bullhog portion of the Boobee Hole.  This will be conducted through State of Utah Purchasing and UDWR.  USFS lands would be rested from any livestock use for a period of two growing seasons to help establish seeded-treated areas. </t>
  </si>
  <si>
    <t>Burnt Beaver Phase V</t>
  </si>
  <si>
    <t>SUMMIT,DAGGETT</t>
  </si>
  <si>
    <t>D,E,M,BHS</t>
  </si>
  <si>
    <t>Maggie Dalene</t>
  </si>
  <si>
    <t>maggiedalene@fs.fed.us</t>
  </si>
  <si>
    <t xml:space="preserve">The Burnt Beaver Project is a landscape scale project on the Uinta-Wasatch-Cache National Forest (UWC; 70,772acres) and the Ashley National Forest (25,479 acres) that would reduce the risk of severe wildfire, improve wildlife habitat, reduce hazardous fuel loads, and restore aspen ecosystems. This proposal is requesting funds to accomplish work on the UWC and the Ashley National Forest. </t>
  </si>
  <si>
    <t xml:space="preserve">Ashley: This proposal would hire a contractor to conduct archaeological clearance surveys to analyze project impacts as a part of the NEPA process. The Ashley National Forest hopes to begin vegetation surveys concurrently with the work proposed herein and initiate the NEPA process during the field season of 2022. For treatments in and around Hickerson Park, NEPA and archeology clearance have both been completed. For the permeable cross drain portion of the proposal, the project is considered road maintenance and will utilize the Road Maintenance Categorical Exclusion 36CRF 220.6 (d)(4).	_x000D_
UWC: Archaeology clearances were completed during phase I of the project in FY 19. SHPO has concurred with the project. Consultation with U.S. Fish and Wildlife Service is completed and concurrence letter received. NEPA was completed in March of 2019._x000D_
</t>
  </si>
  <si>
    <t>Devil Creek Bullhog</t>
  </si>
  <si>
    <t>TOOELE,JUAB</t>
  </si>
  <si>
    <t>Expand and improve approximately 1,400 acres of sagebrush habitat for greater sage-grouse and other sagebrush dependent wildlife in the southeastern part of the Sheeprock SGMA by removing existing pinyon-juniper and seeding where necessary.</t>
  </si>
  <si>
    <t xml:space="preserve">Cultural surveys will be completed for the proposed mastication treatment in spring of 2022. The Greater Sheeprocks Sage-grouse Habitat Restoration and Hazardous Fuels Treatment EA was completed August 2017. Additional site-specific NEPA, tiered to the 2017 Greater Sheeprocks EA will be completed during summer 2022.  </t>
  </si>
  <si>
    <t>Sheep Creek RX Phase 2</t>
  </si>
  <si>
    <t>WASATCH,UTAH</t>
  </si>
  <si>
    <t>Guy Wilson</t>
  </si>
  <si>
    <t>801-360-0802</t>
  </si>
  <si>
    <t>guy.wilson@usda.gov</t>
  </si>
  <si>
    <t>Phase 2 of the Sheep Creek RX Project includes broadcast burning approximately 4,500 remaining acres within a 5,800 acre burn unit. This is part of a larger restoration effort within the Upper Soldier Creek Watershed that aims to  improve wildlife habitat, watershed health and recreational opportunities, and reduce the risk of a large high intensity wildfire. The Forest has already completed trail restoration, a shaded fuel break 20 miles in length, 1,300 acres of broadcast burning and pile burn</t>
  </si>
  <si>
    <t>2  PM Archaeology, Archaeology clearances completed, Dec 10 2014  / 6  NEPA, NEPA completed, Dec 10 2014.  Sheep Creek Amendment Decision Memo was signed September 2019 to adjust the project boundary and move a section of a control line outside the previous boundary to provide for increased safety and holding capacity.</t>
  </si>
  <si>
    <t>Markagunt Aspen Restoration Phase 1</t>
  </si>
  <si>
    <t>Richard Jaros</t>
  </si>
  <si>
    <t>435-691-1419</t>
  </si>
  <si>
    <t>richard.jaros@usda.gov</t>
  </si>
  <si>
    <t>Phase 1 of the Markagunt Aspen Restoration Project will involve improving aspen stands on the Markagunt Plateau by mechanically thinning conifer and creating coppice openings in approximately 364 acres of aspen habitat. Conifers will be piled in small clearings and burned one year later. Layout/marking/surveys will also be conducted in approximately 350 acres of mixed aspen/conifer stands in preparation for future aspen mechanical thinning in Phase 2.</t>
  </si>
  <si>
    <t>Cultural surveys will be conducted with funding from this proposal and a report will be submitted to SHPO.  Concurrence was received from USFWS that this project can be implemented._x000D_
_x000D_
National Environmental Policy Act (NEPA): All NEPA has been completed for this project. _x000D_
The NEPA decision has been loaded in the Documents portion of this proposal.</t>
  </si>
  <si>
    <t>Yellow Fork Canyon Habitat Improvement FY23</t>
  </si>
  <si>
    <t xml:space="preserve">Habitat restoration in and north of Yellow Fork Creek. Restore riparian structure and function by installing over 100 beaver dam analogs (BDAs) and planting &gt;500 native riparian plants. Improve upland habitat conditions and reduce fire risk to the local community by decreasing pinyon and juniper density using mastication, lop and scatter, chipping, piling and reseeding._x000D_
</t>
  </si>
  <si>
    <t xml:space="preserve">NEPA and National Historic Preservation Act (NHPA) Section 106 compliance will be initiated by BLM for the pinyon-juniper treatments on BLM land early calendar year 2022 and will complete it by fall prior to the beginning of work slated for this year. Compliance with additional applicable laws will be integrated with the NEPA process._x000D_
 _x000D_
We will acquire a stream alteration permit (U.S. Army Corps of Engineers issued Programmatic General Permit 10 PGP-10) for the BDA work. Sageland Collaborative will work with Utah Division of Wildlife Resources Cultural Resources Program Specialist to review the stream restoration sites and confirm that the BDAs comply with Utah Code Section 9-8-404 and NHPA We do not foresee the need for any municipal-level approvals for our work in Yellow Fork. We have acquired site access permission from Patrick Leary at Salt Lake County Open Space. In compliance with the Migratory Bird Treaty Act, we plan BDA building activities such that we do not disturb nesting songbirds by working in the stream during nesting season._x000D_
</t>
  </si>
  <si>
    <t xml:space="preserve"> Lower White River Conservation, Restoration, and Monitoring</t>
  </si>
  <si>
    <t>Jerrad Goodell</t>
  </si>
  <si>
    <t>The proposed project will begin implementing an adaptive, science-based conservation, restoration, and monitoring plan for the Lower White River. We will target riparian areas with Russian olive and tamarisk. The project will benefit fish and wildlife by addressing key habitat threats such as river channel simplification and invasive plant establishment and expansion in the active channel and riparian zone.</t>
  </si>
  <si>
    <t>NEPA was completed by the VFO BLM in December 2014, included in the NEPA are avoidance measures for Wildlife, Botany, Archeology and Cultural resources. A Pesticide Use Proposal will be issued for the application of herbicides.</t>
  </si>
  <si>
    <t>Kane Spring Vegetation Treatment FY2023</t>
  </si>
  <si>
    <t>Bald Hills</t>
  </si>
  <si>
    <t>5630 - Arch</t>
  </si>
  <si>
    <t>Martin Esplin</t>
  </si>
  <si>
    <t>435 572 5420</t>
  </si>
  <si>
    <t>mesplin@blm.gov</t>
  </si>
  <si>
    <t>The project is the removal the Pinyon-Juniper trees and seeding grasses, forbs, and shrubs in an area of approximately 1,350 acres. This project will also treat Rubber Rabbitbrush near and around the Kane Spring, create an exclosure fence around the spring. The reason for this treatment is improve habitat adjacent to the Bald Hills Priority Habitat Management Area. Reduction of heavy fuels to mitigate wildfire and increased forage for wildlife and livestock are also benefits of this project.</t>
  </si>
  <si>
    <t>The NEPA/Final Decision documents were completed for the project area in December 2016._x000D_
The treatment would be rested from livestock grazing for a minimum of two years following project implementation to ensure adequate rest and seedling establishment._x000D_
_x000D_
The cultural contract will be issued in Spring 2022 and it is expected that the cultural clearances will be completed by late summer 2022. The treatment area is flagged and ready for a cultural survey. Extensive vegetative monitoring data has been collected to provide baseline data to determine the success of the treatments.</t>
  </si>
  <si>
    <t xml:space="preserve">Boulder Wetlands Restoration Project Phase III </t>
  </si>
  <si>
    <t>Clint Wirick</t>
  </si>
  <si>
    <t>(437)452-1856</t>
  </si>
  <si>
    <t>clint_wirick@fws.gov</t>
  </si>
  <si>
    <t>Create several small emergent wetland basins in natural drainages and saturated soils.</t>
  </si>
  <si>
    <t>All the necessary compliance and permits will be obtained before work starts.</t>
  </si>
  <si>
    <t>Bear River Watershed Resilience Phase 3</t>
  </si>
  <si>
    <t>SUMMIT</t>
  </si>
  <si>
    <t>D,E,M</t>
  </si>
  <si>
    <t>5270 - Arch</t>
  </si>
  <si>
    <t xml:space="preserve">Bear River Watershed Resilience Phase 3 Project is a landscape-scale project aimed to promote a more resilient forest, restore aspen ecosystems, diversify stand structure and composition for future forestry management, reduce hazardous fuel loads, improve wildlife habitat, and preserve wilderness character by using prescribed fire, mechanical and/or hand treatments within the Bear River Watershed._x000D_
</t>
  </si>
  <si>
    <t xml:space="preserve">Archaeology clearances were completed during phase I of the project in FY 21. SHPO has concurred with the project. Consultation with U.S. Fish and Wildlife Service has been completed and concurrence letter received. NEPA completed December 2020. Archaeology for private lands adjacent to Uinta Lands  completed for FY 2022 </t>
  </si>
  <si>
    <t>Central Region Beaver Restoration Project FY 23</t>
  </si>
  <si>
    <t>TOOELE,UTAH,SALT LAKE</t>
  </si>
  <si>
    <t>Shane Hill</t>
  </si>
  <si>
    <t>801 491-5653</t>
  </si>
  <si>
    <t>sahill@utah.gov</t>
  </si>
  <si>
    <t>Research shows how effective beavers are at improving and maintaining fish and wildlife habitat as well as overall watershed health. This project with restore stream function in at least three watersheds through beaver restoration techniques where beavers are sparse or absent and conflicts can be mitigated . We will build BDAs and conflict mitigation structures, reintroduce beavers, and plant riparian seedlings</t>
  </si>
  <si>
    <t xml:space="preserve">We are working with USFS and UDWR to accomplish the objective of restoring a keystone species. This will largely be a noninvasive project that utilizes a native species to restore health to the watershed, with the exception of some BDA work to prepare release sites. We will reduce impacts as much as possible to reduce the amount of NEPA required. But all necessary NEPA or cultural clearances will be finished before project implementation (Before June 30, 2021). The UDWR has been consulting with USFS to ensure it will not be an issue for their agencies. We will continue working with them to ensure that we are in compliance with any NEPA or wilderness stipulations. We will be completing stream alteration permits where necessary as well to comply with the Army Corps of Engineers requirements and water rights._x000D_
 _x000D_
</t>
  </si>
  <si>
    <t xml:space="preserve">Upper Provo Watershed Restoration phase 7 </t>
  </si>
  <si>
    <t>SUMMIT,WASATCH</t>
  </si>
  <si>
    <t xml:space="preserve"> Project purpose is to improve soil, water and vegetation conditions within the Upper Provo Watershed to target shared stewardship goals for watershed health and reduction of hazardous fuels along roadways and within the project area.  To achieve this, a variety of fuels and Timber Stand Improvement (TSI) treatments will be implemented.  In addition, we will also use the requested funds in support of Pile Burning. </t>
  </si>
  <si>
    <t>NEPA will be completed prior to project implementation. Projects can proceed forward once funding is received. Archaeology clearances were completed during phase I of the project in FY 19. SHPO has concurred with the project. Consultation with U.S. Fish and Wildlife Service is completed and concurrence letter received. NEPA was completed in March of 2019.</t>
  </si>
  <si>
    <t>North Slope Uintas Stream Restoration and Reconnection</t>
  </si>
  <si>
    <t>James DeRito</t>
  </si>
  <si>
    <t>Trout Unlimited</t>
  </si>
  <si>
    <t>jderito@tu.org</t>
  </si>
  <si>
    <t xml:space="preserve">Low-tech process based stream restoration (over 1.5 miles), fish passage upgrades, and instream flow improvement (over 1 mile) are proposed on four headwater streams along the north slope of the Uinta Mountains to benefit native aquatic species, including Cutthroat Trout (Bonneville and Colorado River), Northern Leatherside Chub, and Boreal Toads. </t>
  </si>
  <si>
    <t xml:space="preserve">Stream alteration permit applications will be submitted to the Utah Division of Water Rights and the Army Corps of Engineers for: 1) Mill and Carter creeks restoration (including habitat practices, culverts, and the diversion rebuild); and 2) West Fork Beaver Creek diversion rebuild. _x000D_
_x000D_
Utah DWR will complete the archeology clearance for the project._x000D_
_x000D_
Trout Unlimited will work with the Hidden Bear Ranch on the water lease details and submit a change application to the Utah Division of Water Rights. The maximum period of a lease is ten years, where after if the lease is not renewed, then it reverts to its prior irrigation use. </t>
  </si>
  <si>
    <t>Dairy Hill Wildlife Habitat Improvement Project</t>
  </si>
  <si>
    <t>Masticate and seed 323 acres of Phase pinyon and juniper trees for transitional range for mule deer, elk and a host of non-game wildlife while reducing the treat of wildfire, and improving watershed health.</t>
  </si>
  <si>
    <t>This project will be meet all standards and specifications of NRCS and UDWR.  All environmental and cultural evaluations and clearances will take place as part of the NRCS standard.  All practices will be installed using the State of Utah contracting, allowing site mangers to author, oversee, and inspect the projects.</t>
  </si>
  <si>
    <t>South Fork Junction Creek Fish Passage Project (Phase 3)</t>
  </si>
  <si>
    <t>BOX ELDER</t>
  </si>
  <si>
    <t>Box Elder</t>
  </si>
  <si>
    <t>Chance Broderius</t>
  </si>
  <si>
    <t>(385) 315-4676</t>
  </si>
  <si>
    <t>cbroderius@utah.gov</t>
  </si>
  <si>
    <t xml:space="preserve">This project aims to remove five barriers to fish passage in South Fork Junction Creek, West Box Elder County in a multi-phased project. Phase 1 provided funding to have all 5 barriers engineered for removal/repair. Phase 2 funded the removal and repair of one large diversion structure.  Phase 3 (This project) will target another irrigation diversion that requires screening and reconstruction to be made passable, as well as the repair of a perched culvert slightly upstream. </t>
  </si>
  <si>
    <t>We plan to apply for a stream alteration permit during the appropriate phases of this project. NEPA and Archaeological clearances are not necessary for the current phase.</t>
  </si>
  <si>
    <t>San Juan River Restoration 5.0 - Utah</t>
  </si>
  <si>
    <t>SAN JUAN</t>
  </si>
  <si>
    <t>Gabriel Bissonette</t>
  </si>
  <si>
    <t>(435)259-2188</t>
  </si>
  <si>
    <t>gbissone@blm.gov</t>
  </si>
  <si>
    <t>This collaborative BLM and FFSL project is needed to complete the fifth phase of initial Russian olive and tamarisk treatment and resprout treatments along the San Juan river using frill cut, lop/scatter, and mastication.  Objectives include: restoring riparian vegetation communities, wildlife habitat, off-channel fish habitat, reducing the risk of wildfire, and improving river recreational experience. This is a continuation of WRI 5622, 4174 and 4871 which incorporated and replaced WRI #3779.</t>
  </si>
  <si>
    <t>Mill Creek (Moab) Restoration Partnership 3</t>
  </si>
  <si>
    <t>Duncan Fuchise</t>
  </si>
  <si>
    <t>(435) 210-4328</t>
  </si>
  <si>
    <t>dfuchise@utah.gov</t>
  </si>
  <si>
    <t xml:space="preserve">Riparian and upland restoration to create watershed level restoration in the Mill Creek Watershed from the upper watershed on Forest Service lands to lower reaches near the town of Moab. Project includes significant restoration activities in the Pack Creek drainage related to the 2021 Pack Creek Fire. </t>
  </si>
  <si>
    <t xml:space="preserve">The proposed project is ready for implementation on BLM lands. An environmental assessment has been completed and approved.  This NEPA work included consultation with the U.S. Fish and Wildlife Service regarding the Endangered Species Act. All Pesticide Use Approvals and archaeological clearances have been completed._x000D_
_x000D_
The Forest Service lands have an Environmental Assessment and Decision Notice/FONSI completed May 8, 2015. The Decision complies with all applicable laws and regulations, including the ESA, MBTA, ARPA and NHPA and the Healthy Forests Restoration Act (HFRA). The Forest Service completed an Environmental Assessment and Decision Notice/FONSI in 1993 regarding the control of noxious weeds on the La Sal Division. In 2000, a supplemental report updated the 1993 EA and found that the environmental effects disclosed were still relevant, that no additional analysis was required and that the decision could continue to be implemented.  The Forest treats 1000-1500 acres of noxious weeds/year under this decision._x000D_
_x000D_
Project work on private lands and in the City of Moab would be coordinated with the Grand County Weed Dept, and would not need any compliance approvals, however work done between 2015 and 2018 through EPA 319 funding required archeological clearance, which has been completed for the entire Mill and Pack Creek areas in the Moab Valley where work may occur on this project. This project has been designed to minimize impacts to the Southwestern Willow Flycatcher, native fish populations and their habitats._x000D_
_x000D_
</t>
  </si>
  <si>
    <t>Dolores River Restoration 6.0 - Utah</t>
  </si>
  <si>
    <t>GRAND</t>
  </si>
  <si>
    <t>This project will help enhance and restore 224 acres along the Dolores River in Grand County through:_x000D_
(1) Woody invasive removal underneath two large cottonwood galleries with vehicle access and additional removal in raft-only accessible areas;_x000D_
(2) Control of herbaceous weeds &amp; tamarisk re-sprouts using a combination of herbicide application and seeding;_x000D_
(3) Native Fish Sampling within newly reconnected side channel at the berm site, and_x000D_
(4) Active revegetation of native woody species.</t>
  </si>
  <si>
    <t>A Determination of NEPA Adequacy (DNA) is completed and is tiered to the BLM Moab Field Office Programmatic Invasive Species Management Plan (2016) and will conform to its stipulations and restrictions. Consultation with BLM archaeologists has already occurred. The BLM Moab Pesticide Use Plan has also been approved for the Dolores. ESA Section 7 Consultation occurred with the USFWS and wildlife surveys will be conducted prior to any spring work or work will commence after nesting season.  An EA will be prepared for the prescribed grazing component but NEPA has been completed for all other actions associated with this proposal.</t>
  </si>
  <si>
    <t>Little Meadows Habitat Improvement Project</t>
  </si>
  <si>
    <t>PIUTE</t>
  </si>
  <si>
    <t>Robert Bate</t>
  </si>
  <si>
    <t>(435)979-3576</t>
  </si>
  <si>
    <t>rbate@blm.gov</t>
  </si>
  <si>
    <t>The purpose of this project is protect the community of Little Meadows and improve wildlife habitat; including big game transition and winter range by seeding and mechanically thinning pinion/juniper from ~2546 acres of mountain brush and sagebrush/grass/forb areas.</t>
  </si>
  <si>
    <t>BLM:_x000D_
Parker Mountain EA # DOI-BLM-UT-C020-2012-0009-EA is completed and signed, Dec 22 2014 .  Arc survey will be complete spring of 2022._x000D_
Wildlife clearances will be completed prior to the 2023 fiscal year. _x000D_
_x000D_
SITLA:_x000D_
Any NEPA and archeological survey requirements will be completed by project partners as needed per requirements for federal funding and federal land management oversight before implementation._x000D_
_x000D_
Arc clearance on SITLA will be completed before Implementation.</t>
  </si>
  <si>
    <t>Salina Creek Ecosystem Restoration Phase 4</t>
  </si>
  <si>
    <t>The purpose of this phase of the project is to improve wildlife and fish habitat; including big game transition and winter range utilizing mixed mechanical treatments to treat ~4,776 acres, and prescribed fire to treat 1,500-2,400 acres of mountain brush, sagebrush/grass/forb, and mixed conifer/aspen areas. This is a multi-phase project that will be implemented over the next 2-4 years.</t>
  </si>
  <si>
    <t>The Fishlake National Forest Pinyon and Juniper Project Decision Notice was signed on December 5th, 2019 which covers the USFS portion of this project. The Fishlake National Forest has begun consultation with the State Historic Preservation Office. Archaeological, wildlife, and plant surveys have been completed for this phase of implementation. The burn plans are reviewed, and each ignition is approved through the Utah State Smoke Management Plan, as described in Utah Rule 307-204. This decision will meet the Utah State Smoke Management Plan requirements and therefore comply with the Clean Air Act.</t>
  </si>
  <si>
    <t>Mahogany Ridge Bullhog phase 1</t>
  </si>
  <si>
    <t>CACHE</t>
  </si>
  <si>
    <t>5191 - Arch</t>
  </si>
  <si>
    <t>Masako Wright</t>
  </si>
  <si>
    <t>(801)865-0652</t>
  </si>
  <si>
    <t>masako.wright@usda.gov</t>
  </si>
  <si>
    <t>Masticate approximately 1,309 acres (1,012 acres on FS and 297 on the State) of phase II and III junipers and seed shrubs in the Mahogany Ridge area near Hardware Ranch and treat approximately 181 acres of noxious weeds .</t>
  </si>
  <si>
    <t xml:space="preserve">NEPA will be completed by FS for bullhog-archeological clearances was completed with the FY21 funding._x000D_
_x000D_
_x000D_
</t>
  </si>
  <si>
    <t>UKC Table Mountain</t>
  </si>
  <si>
    <t>Steven Barker</t>
  </si>
  <si>
    <t>435-590-1061</t>
  </si>
  <si>
    <t>sabarker@blm.gov</t>
  </si>
  <si>
    <t xml:space="preserve">This project would expand upon projects completed in this area while improving Mule Deer habitat, provide defensible fire space to private property and potentially expand Sage Grouse habitat. This will be accomplished by removing encroaching pinyon and juniper in sage-brush steppe areas utilizing equipment to masticate vegetation within the project. The entire project area is 1,882 acres. </t>
  </si>
  <si>
    <t>Archaeological clearances will be completed prior to the 2023 Fiscal Year._x000D_
Wildlife clearances will be completed prior to the 2023 Fiscal Year._x000D_
Currently the Kanab Field Office is working on a DNA that will be in support of the Upper Kanab Creek Watershed Vegetation Management Plan NEPA UT- 040-09-03, (Decision signed in 2011 and Upheld by IBLA September 6, 2012)</t>
  </si>
  <si>
    <t>Thousand Lakes Habitat Improvement Phase II</t>
  </si>
  <si>
    <t>WAYNE,SEVIER</t>
  </si>
  <si>
    <t>Jim Lamb</t>
  </si>
  <si>
    <t>(435) 691-2073</t>
  </si>
  <si>
    <t>jimlamb@utah.gov</t>
  </si>
  <si>
    <t xml:space="preserve">Lop and scatter Pinyon and Juniper on 2,820 acres to benefit Greater Sage-grouse, Pygmy Rabbits, Domestic Livestock, Mule Deer and Elk. This phase follows up 1491 acres of lop and scatter completed in 2021. </t>
  </si>
  <si>
    <t>The Fishlake National Forest Pinyon and Juniper Project Decision Notice was signed on December 5th, 2019.  At the recommendation of U.S. Fish and Wildlife Service, rare plant surveys will occur prior to implementation.</t>
  </si>
  <si>
    <t>Right Fork Lake Canyon/Gray Head Restoration Project</t>
  </si>
  <si>
    <t>D,E,P,BHS</t>
  </si>
  <si>
    <t>Bob Christensen</t>
  </si>
  <si>
    <t>(435)781-5232</t>
  </si>
  <si>
    <t>rchristensen@fs.fed.us</t>
  </si>
  <si>
    <t>The purpose of this project is to improve the Right Fork Lake Canyon/Gray Head are through restoration of a spring and wet meadow and wildlife habitat improvement. These improvements include a spring and wet meadow protection raising the water table and increasing water residence time for water quality purposes, and removing conifer encroachment from 945 acres of upland meadows and sagebrush/mountain brush communities.</t>
  </si>
  <si>
    <t>Archaeology/Cultural Clearances have already been attained for the conifer removal portion of this project with a NEPA Decision signed February 3rd, 2020 for the lop and scatter portion of this project. This project complies with the Ashley Forest Plan and moves towards attaining the Forest Plan Amendment goal of improving wildlife habitat. A portion of the spring and meadow restoration is already completely authorized, some compliance is still needed but should be complete by June 30,2021.</t>
  </si>
  <si>
    <t>Parowan Front Maple Hollow</t>
  </si>
  <si>
    <t>Jeremy Cox</t>
  </si>
  <si>
    <t>435-865-3042</t>
  </si>
  <si>
    <t>jcox@blm.gov</t>
  </si>
  <si>
    <t>Treat a total of 2,039 acres (BLM 1,029, WMA 1010) mechanically treat (mastication) 976 acres and lop and scatter 1,063 acres to enhance winter range habitat primarily for mule deer and reduce hazardous fuels near Parowan Utah. The area contains all phases of pinyon-juniper encroachment .The proposed project where the we plan to masticate would also be seeded. The lop and scatter will be in phase 1 and 2 Pinyon-Juniper.  Restore an aged water system that has failed.</t>
  </si>
  <si>
    <t xml:space="preserve">NEPA was completed June 2018. Archeological clearances will be completed prior to implementation. Sites will be avoided where required and incorporated into the mosaic design of the project where possible. The treatment would be rested from livestock grazing for a minimum of two growing seasons following project implementation to ensure adequate rest and seedling establishment. Wildlife clearances will be completed prior to implementation and any concerns will be mitigated prior to treatment. </t>
  </si>
  <si>
    <t>Indian Creek Watershed Restoration</t>
  </si>
  <si>
    <t>Medium</t>
  </si>
  <si>
    <t>Restoration practices in the larger Indian Creek watershed, including North Cottonwood Creek and Harts Draw. The project is a collaboration between UDWR, The Nature Conservancy, USU, BLM, US Forest Service and SITLA.</t>
  </si>
  <si>
    <t xml:space="preserve">The proposed project follows all permitting requirements. BDA work will be conducted on private lands that do not require NEPA. A temporary water right and stream alteration permit will be obtained from Utah Division of Water Rights prior to construction.The archeological surveys and consultation are the first phase of compliance on National Forest and BLM lands. NEPA, archeological surveys and consultation are currently planned for FY23 - FY24. _x000D_
</t>
  </si>
  <si>
    <t>Government Creek Improvement Phase III</t>
  </si>
  <si>
    <t>WAYNE</t>
  </si>
  <si>
    <t>Devin Johnson</t>
  </si>
  <si>
    <t>(435)691-2058</t>
  </si>
  <si>
    <t>devinjohnson@fs.fed.us</t>
  </si>
  <si>
    <t>This project is intended to improve wildlife habitat along with creating a more fire resilient landscape and improving upland areas near Pine Creek.  This project focuses on reducing pinyon and juniper succession within the mountain shrub, sagebrush steppe and ponderosa pine vegetation types on the north slope of the Boulder Mountain.</t>
  </si>
  <si>
    <t xml:space="preserve">The Fishlake National Forest Pinyon and Juniper Project Decision Notice was signed on December 5th, 2019. The Fishlake National Forest has begun consultation with the State Historic Preservation Office. Archaeological surveys for this Phase III were funded by WRI in FY2021 and will be contracted and completed before implementation. Wildlife and rare plant surveys will occur prior to implementation.  </t>
  </si>
  <si>
    <t>La Sal/Abajo Rx and Mx FY23</t>
  </si>
  <si>
    <t>Mark Atwood</t>
  </si>
  <si>
    <t>435-260-2736</t>
  </si>
  <si>
    <t>matwood02@fs.fed.us</t>
  </si>
  <si>
    <t xml:space="preserve">*SHINGLE MILL* Improve vegetation, wildlife habitat, and watershed conditions through mechanical vegetation treatments._x000D_
*ABAJO PEAK* Reduce negative effects from wildfire through fuels reduction (hand cut and pile)._x000D_
*MORMON PASTURE MOUNTAIN* Improve vegetation, wildlife habitat, and watershed conditions through hand (Chainsaw) vegetation treatments._x000D_
 *LA SAL / ABAJO RX* promote aspen regeneration and restore ponderosa pine forests to improve forest health, diversity and wildlife habitat. </t>
  </si>
  <si>
    <t xml:space="preserve">*SHINGLE MILL (Mx):* The Decision Memo for this project was signed June 13, 2019. *ABAJO PEAK (Hx):* Abajo Peak Communications Site Decision Notice was completed in 1997.  *MORMON PASTURE MTN(Hx):*Decision Memo signed on February 23, 2016.  *LA SAL / ABAJO RX:* All four projects comply with direction in the Manti-La Sal Forest Plan, and are authorized through the NEPA process. The Lackey Basin Aspen Restoration Project Decision Memo was completed Nov 19, 2012._x000D_
The North Elk Ridge Forest Health Project EA and Decision Notice/FONSI was completed Nov 18, 2014. The Willow Basin Wildlife Habitat Improvement Project Decision Notice/FONSI was signed    Sept 3, 2010._x000D_
</t>
  </si>
  <si>
    <t>Hamlin Valley - Indian Peak (Bull Hog)</t>
  </si>
  <si>
    <t>BEAVER</t>
  </si>
  <si>
    <t>Hamlin Valley</t>
  </si>
  <si>
    <t>Dan Fletcher</t>
  </si>
  <si>
    <t>(435) 590-4834</t>
  </si>
  <si>
    <t>dfletche@blm.gov</t>
  </si>
  <si>
    <t>Hamlin Valley - Sagebrush Restoration (Year 4) would result in the improvement of approximately 744 acres of BLM managed lands.</t>
  </si>
  <si>
    <t>The treatment would be rested from livestock grazing for a minimum of two years following project implementation to ensure adequate rest and seedling establishment._x000D_
_x000D_
The project was flagged in Fall 2015 and Cultural Clearances have been completed within the project area, which includes the following: 1. Bull Hog - 798 acres (Indian Peak)._x000D_
_x000D_
Extensive monitoring data (upland and wildlife) has been collected to provide baseline data to determine the success of the treatments.</t>
  </si>
  <si>
    <t>South Valley Jordan River Restoration - Phase 1</t>
  </si>
  <si>
    <t>Andrew Potter</t>
  </si>
  <si>
    <t>Jordan River Commission</t>
  </si>
  <si>
    <t>(385) 214-8942</t>
  </si>
  <si>
    <t>atpotter@utah.gov</t>
  </si>
  <si>
    <t>This is a phased project to which partial funding could immediately be applied. Phase 1 will focus on planning, in addition to expanding small (1-5 acre) pilot projects with the objective of developing a method of significantly reducing invasive phragmites cover while simultaneous establishing native vegetation to prevent soil erosion along streambanks. _x000D_
_x000D_
Based on the success of these pilot projects we are confident in our methods and ready to expand this work and plan future phases.</t>
  </si>
  <si>
    <t xml:space="preserve">We are concurrently applying for Stream Alteration Permits with Division of Water Rights and USACE, Flood Control Permits with Salt Lake County Flood Control, and determining other necessary permits required by local municipalities. </t>
  </si>
  <si>
    <t>Nebo Unit 16A Big Game Winter Habitat Improvement FY 23</t>
  </si>
  <si>
    <t>JUAB,UTAH</t>
  </si>
  <si>
    <t>This project will work to improve the winter range habitat for big game species on the Central Mountains Nebo Unit 16A. Primarily shrub species will be  planted and seeded on our Santaquin, Spencer Fork and Mona Benches Wildlife Management Areas. These properties support a large majority of our big game in the winter but many are in poor condition following fire, drought, and invasive weed competition. We will also be doing PJ removal to protect understory for big game in winter.</t>
  </si>
  <si>
    <t>All necessary have either already been completed or will be completed prior to implementation of this project. NEPA is completed for portions of the project that are on USFS lands. _x000D_
FS NEPA under a CE was completed on 1/28/21 with section 106 compliance._x000D_
State heritage review was completed on 1/06/2021 with section 106 compliance.</t>
  </si>
  <si>
    <t>North Hills Sagebrush Habitat Enhancement and water system</t>
  </si>
  <si>
    <t>D,P</t>
  </si>
  <si>
    <t xml:space="preserve">Install water system to distribute water across the landscape and harrow and seed 373 acres to increase grasses, forbs and regenerate browse species.   In areas that are harrowed we will install Zedyks structures in an effort to reduce erosion and and increase the amount of time water is in these small washes or drainages. </t>
  </si>
  <si>
    <t>All practices will be installed according the state and federal requires.  Cultural clearances will be  done to satisfy appropriate agencies.  Treatment will be implemented between August 15 to April 15 to ensure that nesting and brood rearing of sage grouse and other birds are not disturbed.</t>
  </si>
  <si>
    <t>Paradise Spring Mastication and Water Improvement Project</t>
  </si>
  <si>
    <t>IRON,WASHINGTON</t>
  </si>
  <si>
    <t>Masticate and seed 339 acres of pinyon and juniper near Paradise Spring near Pinto, Utah for the improvement of wildlife habitat, and reduction of fuels.  Fence will be constructed to protect the seeding and to provide management. As part of this project the Pine Valley Ranger district will be cleaning and/or restoring 7 ponds found on the Pine Valley Allotment in the Paradise area of the District. The 7 ponds will also be fenced off using partial let-down style wildlife friendly fence.</t>
  </si>
  <si>
    <t>This project will be meet all standards and specifications of NRCS.  All environmental and cultural evaluations and clearances will take place as part of the NRCS standard.  All practices will be installed using the State of Utah contracting, allowing site mangers to author, oversee, and inspect the projects.  The USFS will be completing their surveys and clearances to allow for the pond maintenance and fencing.</t>
  </si>
  <si>
    <t>Chriss Canyon Watershed Improvement</t>
  </si>
  <si>
    <t>JUAB</t>
  </si>
  <si>
    <t>Jacob Hall</t>
  </si>
  <si>
    <t>(435) 671-0160</t>
  </si>
  <si>
    <t>385-310-2996</t>
  </si>
  <si>
    <t>jacobthall@utah.gov</t>
  </si>
  <si>
    <t>This project will focus on improving important summer and winter range for mule deer and other species of wildlife. Due to encroaching PJ, a loss of water, and degraded springs, range quality is decreasing.</t>
  </si>
  <si>
    <t>Since this project is on private land, no NEPA documentation will need to be completed. A cultural survey will be secured and completed prior to project implementation in fall of 2023.</t>
  </si>
  <si>
    <t>Mud Springs ponderosa</t>
  </si>
  <si>
    <t>Jake Schoppe</t>
  </si>
  <si>
    <t>(435)676-9300</t>
  </si>
  <si>
    <t>jschoppe@fs.fed.us</t>
  </si>
  <si>
    <t>A continuation of a 30,000 acre project to enhance wildlife habitat effectiveness and watershed health on the south end of the Sevier Plateau (Mt. Dutton). Project is focused on PJ removal within sage-steppe and ponderosa pine.</t>
  </si>
  <si>
    <t xml:space="preserve">1)With SHPO concurrence, cultural surveys have been completed as a part of the NEPA analysis and included within the analysis. 2) Forest Service Biologist met on December 19, 2017 with U.S. Fish and Wildlife Service representatives and UDWR habitat biologist to discuss wildlife habitat overlap areas and compliance. USFWS has encouraged this project and will actively engage in promoting vegetation treatments that will improve wildlife habitat effectiveness for species such as Utah Prairie dog and Greater Sage Grouse. Because over 80% of the occupied habitat found on public land within the Paunsaugunt Recovery unit is found within this proposed project area, it is highly supported by USFWS. A letter of support from USFWS was received as part of the scoping for this project. In addition, there are as many as 3 UPD translocation sites found within the proposed project area that need habitat improvement from this project. 3) The proposed methods of treatment are compliant with the newest Dixie National Forest Land and Resource Management plan Greater Sage Grouse amendment, Alternative C. 4) The project has been coordinated with and has been supported by the COCARM sage grouse working group.  The proposed project is the only USFS project that benefits greater sage grouse that is being proposed within the COCARM working group area. The project will improve habitat in the immediate vicinity of 3 occupied lek areas and throughout a significant portion of the occupied USFS habitat on the Sevier Plateau/Mt. Dutton area.  5) The proposed lop and scatter areas proposed surround a private land parcel.  The proposed actions provide for fuel reduction adjacent to this private land thereby reducing the risk of wildfire to private land.  </t>
  </si>
  <si>
    <t>West Desert Vegetation Management</t>
  </si>
  <si>
    <t>MILLARD</t>
  </si>
  <si>
    <t>RO removal &amp; Rx Burn of residue buildup around marshes</t>
  </si>
  <si>
    <t>P</t>
  </si>
  <si>
    <t>Kevin Wheeler</t>
  </si>
  <si>
    <t>(435) 879-8694</t>
  </si>
  <si>
    <t>(435)691-1362</t>
  </si>
  <si>
    <t>kevinwheeler@utah.gov</t>
  </si>
  <si>
    <t xml:space="preserve">UDWR and BLM propose to remove Russian olives, cut regrowth, spray herbicide on trunks, and conduct prescribed burns to maintain wetland habitat for conservation species. A portion of this proposal is continued maintenance for three previous WRI-funded projects.  </t>
  </si>
  <si>
    <t xml:space="preserve">Archaeological surveys were completed at Coyote Spring (2008), Foote Spring (Jan 3, 2011), and Twin Springs (Jan 7, 2018) prior to initial Russian olive and tamarisk removal. NEPA compliance was completed for Foote Spring (Jan 4, 2011), and Twin Springs (Jan 7, 2013), and includes ongoing maintenance. _x000D_
_x000D_
Archaeological surveys were completed at Gandy Marsh on November 12, 2014, and NEPA was completed by the BLM Fillmore Field Office on February 9, 2015, prior to the first prescribed burn there. _x000D_
_x000D_
An EA for invasive plant management was completed in March 2017 that covers mechanical and chemical treatment of invasive plant species, including those targeted with this proposal. </t>
  </si>
  <si>
    <t>Colorado River Restoration 6.0</t>
  </si>
  <si>
    <t>D,T,BHS</t>
  </si>
  <si>
    <t>Matthew McEttrick</t>
  </si>
  <si>
    <t>Rim to Rim Restoration</t>
  </si>
  <si>
    <t>matt@reveg.org</t>
  </si>
  <si>
    <t>A multi-agency project along the Colorado River and associated side drainages and watersheds that increases ecological resilience by facilitating native plant community regeneration by mapping and removing exotic plant species and planting native species in recovery areas, while also opening and maintaining side channels to facilitate growth of threatened and endangered Colorado River fishes.</t>
  </si>
  <si>
    <t xml:space="preserve">NEPA has been completed by the BLM Moab Field Office's Programmatic Invasive Species Management Plan (PISMP). The project area has a current federal Pesticide Use Plan (PUP).  The State of Utah does not have a formal NEPA process to follow for restoration work but will defer to the federal partners involved to ensure compliance with any applicable federal restrictions or reporting requirements. The Division of Forestry, Fire and State Lands can assist in any compliance documentation necessary to complete work on this project and looks forward to closely working with federal partners to complete all necessary permitting._x000D_
_x000D_
Archaeology clearance is usually not required for work within riparian lands adjacent to the river on State sovereign lands. However, if any cultural resources are suspected or discovered throughout work on this project all work will cease until expert archaeologists can assess and determine appropriate action._x000D_
_x000D_
Archaeological surveys will be conducted on 278 acres of the Utah Open Lands block in Castle Valley during FY23 under this proposal. Once surveys are completed FFSL will ask for money either through Catfire or WRI for FY24 for implementation of mastication work/hand cut and pile dependent on the community and landowner meetings. _x000D_
_x000D_
Work on NPS Lands is supported by the 2009 Southeast Utah Group Exotic Management Plan Environmental Assessment._x000D_
</t>
  </si>
  <si>
    <t>Lower Range Creek Tamarisk Removal Phase 3</t>
  </si>
  <si>
    <t>Tamarisk Removal along Range Creek</t>
  </si>
  <si>
    <t>D,E,T,M,BHS</t>
  </si>
  <si>
    <t>Lydia Zowada</t>
  </si>
  <si>
    <t>(435) 210-0792</t>
  </si>
  <si>
    <t>(435)210-0792</t>
  </si>
  <si>
    <t>lzowada@utah.gov</t>
  </si>
  <si>
    <t>Lower Range Creek has an increasing abundance of Tamarisk along the main creek corridor, small tributaries, and areas in the flood plain that hold water. This project focuses on tamarisk  removal along a 5.5 mile section of Lower Range Creek. The goal of the project is to control and reduce tamarisk spread in the canyon, with multiple phases/years of treatment, and to re-establish native riparian species and habitat.</t>
  </si>
  <si>
    <t>Archeological clearance will be completed by the Range Creek Field Station Manager/Resident Archaeologist before any on-the-ground work begins. NEPA is not required on State/private lands._x000D_
BLM land has completed required NEPA compliance with a programmatic Environmental Assessment that includes all BLM land in the project area.</t>
  </si>
  <si>
    <t>Phragmites and Invasive Weed Control FY23</t>
  </si>
  <si>
    <t>WEBER,BOX ELDER,DAVIS,SALT LAKE</t>
  </si>
  <si>
    <t>Chad Cranney</t>
  </si>
  <si>
    <t>(435) 854-3610</t>
  </si>
  <si>
    <t>(801)388-3942</t>
  </si>
  <si>
    <t>chadcranney@utah.gov</t>
  </si>
  <si>
    <t xml:space="preserve">Control and contain noxious weeds and invasive Phragmites on northern Utah Waterfowl Management Areas, on State Sovereign Lands around Great Salt Lake, and along roadsides, ditches, and other waterways in Cache,  and Box Elder counties. </t>
  </si>
  <si>
    <t xml:space="preserve">For UDWR and FFSL lands: Archaeology, covered by categorical exclusion and SHPO MOU, Dec 3 2014. NEPA, This activity is covered by categorical exclusion, Dec 3 2014_x000D_
For County managed lands: Counties follow NEPA process and documentation according to the National Discharge of Pesticide Permit._x000D_
</t>
  </si>
  <si>
    <t>West Northwest D1 Wildlife Habitat Project- Phase 1</t>
  </si>
  <si>
    <t>DAGGETT</t>
  </si>
  <si>
    <t>Natasha Hadden</t>
  </si>
  <si>
    <t>(970) 629-3197</t>
  </si>
  <si>
    <t>natasha.hadden@usda.gov</t>
  </si>
  <si>
    <t>The objective of this project is to maintain bighorn sheep, mule deer, elk and pronghorn habitat values and also reduce hazardous fuels accumulation across 1,927 acres and survey for cultural resources on 3,380 acres as part of a larger multi-phased project (ten phases total).</t>
  </si>
  <si>
    <t>NEPA has been completed on this project and for all nine phases of the project._x000D_
Archeology has been completed on the first phase of the project, however archeology needs to be completed on the rest of the phases of the project, thus I am asking for funding to complete archeological surveys on phase 2 and 3 for subsequent implementation of this phased project.</t>
  </si>
  <si>
    <t>South Shore Tamarisk Treatment in the Lower Jordan River Watershed FY23</t>
  </si>
  <si>
    <t>Heidi Hoven</t>
  </si>
  <si>
    <t>National Audubon Society</t>
  </si>
  <si>
    <t>heidi.hoven@audubon.org</t>
  </si>
  <si>
    <t>Improve initial 850 acres of uplands and wetlands in the Lower Jordan River watershed across multiple landowner boundaries for nesting shorebirds and waterfowl, and summer range for mule deer and pronghorn by treating tamarisk with the cut stump method; improve water quality and quantity for adjacent wetlands for the many species of shorebirds, waterfowl, wading birds and other wildlife that use them. Focus will move up the watershed during Phase II towards the SLC Int'l Airport adding 765ac.</t>
  </si>
  <si>
    <t>Not applicable - we are not disturbing the soil, thus will not be unearthing cultural resources, we will not be dredging or filling wetlands.</t>
  </si>
  <si>
    <t>Duchesne River bank stabilization and riparian improvements</t>
  </si>
  <si>
    <t>Michael Fiorelli</t>
  </si>
  <si>
    <t>435 219-2095</t>
  </si>
  <si>
    <t>mike.fiorelli@tu.org</t>
  </si>
  <si>
    <t>This project proposes the following restoration activities focused on the Duchesne River near Tabiona:  Toe wood installation for bank stabilization and improved fish habitat, and native vegetation planting.  This project will reduce sediment loading into the Duchesne River by stabilizing a 280 foot section of bank.</t>
  </si>
  <si>
    <t>Utah Division of Water Rights Steam Channel Alteration Permit and U.S. Army Corps of Engineers Nationwide Permits are required and would be secured by Trout Unlimited.</t>
  </si>
  <si>
    <t>Antelope Springs Habitat and Watershed Improvement</t>
  </si>
  <si>
    <t>Seed and chain 687 acres of Phase II and III Pinyon/Juniper to enhance year-round habitat for mule deer and pronghorn. To provide the best possible grazing management a boundary fence will allow for the best control of livestock and range management.</t>
  </si>
  <si>
    <t xml:space="preserve">The necessary cultural clearance will be completed in the spring. NRCS will also complete an Environmental Assessment as part of the planning and contracting process.  NRCS will work with UDWR Archeologist(s) to ensure that all eligible cultural resources are protected from damage.  </t>
  </si>
  <si>
    <t>Beaver River Watershed Improvement Phase 3 Shared Stewardship</t>
  </si>
  <si>
    <t>BEAVER,PIUTE</t>
  </si>
  <si>
    <t>Cory Norman</t>
  </si>
  <si>
    <t>(435)691-2727</t>
  </si>
  <si>
    <t>cory.norman@usda.gov</t>
  </si>
  <si>
    <t>This project involves multiple phases which in part will be a continuation of the ongoing work within the Beaver River Watershed.  This work includes projects to improve watershed health and diversity, water quality and yield, and provide opportunities for sustainable uses.  Ongoing and future projects include Timber Stand Improvement (TSI), vegetation treatments for fuels reduction (both mechanical and prescribed fire), wildlife habitat and range improvement.</t>
  </si>
  <si>
    <t xml:space="preserve">Treatments proposed as part of this project are covered by three signed NEPA decisions: North Beaver Fuels Project, South Beaver Vegetation Management Project, and Big Flat Vegetation Management. As a part of the planning process for each decision SHIPO approval has been given. </t>
  </si>
  <si>
    <t>Hans Pumpernickle Habitat Resortation Shared Stewardship</t>
  </si>
  <si>
    <t>Sean Kelly</t>
  </si>
  <si>
    <t>(435)558-0396</t>
  </si>
  <si>
    <t>skelly02@fs.fed.us</t>
  </si>
  <si>
    <t>The upland component of this project is to use hand-thinning and mastication to remove encroaching pinyon and juniper and restore watershed functioning from approximately 1,800 acres of sagebrush/grass communities along the east slope of the Pahvant Mountians.  In addition, this project will protect and improve key riparian and aquatic habitat by constructing a pole-fence to manage grazing and recreation on Ivie Creek from the source spring to the Forest boundary.</t>
  </si>
  <si>
    <t xml:space="preserve">All NEPA (Fishlake National Foreast Pinyon-Juniper-EA)  has been completed.  We are requesting funding for Archaeological clearance that will be coordinated by our Forest Archaeologist (Chuck Hutchinson) prior to implmentation. Project Manager will consult with Arie Leeflang prior to implementation to make sure all information is correct.  Additional information maybe requested from the Federal Agencies. </t>
  </si>
  <si>
    <t>Escalante River Watershed Riparian Invasive Species Restoration - Phase 15</t>
  </si>
  <si>
    <t>KANE,GARFIELD</t>
  </si>
  <si>
    <t>Sarah Bauman</t>
  </si>
  <si>
    <t>sarah@gsenm.org</t>
  </si>
  <si>
    <t xml:space="preserve">Public/Private watershed-wide effort to increase healthy riparian communities in the Escalante River Watershed through woody invasive removal and maintenance. In FY 2023 1,781 acres of previously treated areas will be treated for re-sprouts and new growth with 15 monitoring points inventoried. </t>
  </si>
  <si>
    <t xml:space="preserve">This project falls within two major land management agencies and on private lands. All cultural clearance requirements have been completed on Glen Canyon Nation Recreation Area (GLCA), Grand Staircase Escalante National Monument (GSENM), and Kanab-Escalante Planning Area (KEPA). See attached documentation for more information._x000D_
_x000D_
Project actions were analyzed in the Programmatic Noxious Weed and Invasive Plant Management Environmental Assessment for GSENM. The Finding of No Significant Impacts and a Decision Record were signed in August 2015._x000D_
_x000D_
GLCA NEPA and Wilderness Minimum Tools analysis have been completed for this project. _x000D_
An archaeological clearance within the Escalante Canyons has occurred and there are no sites located within the riparian and flood plains of the Escalante River within GSENM, KEPA, or GLCA._x000D_
_x000D_
On private lands, Grand Staircase Escalante Partners (GSEP) will work with landowners and partners, ensuring that signed contracts are upheld. As needed, GSEP will work with U.S. Fish and Wildlife Service and/or Natural Resources Conservation Service to complete any required special status species surveys and/or archaeological survey(s)._x000D_
</t>
  </si>
  <si>
    <t>Yellowjacket (Rosy Canyon)</t>
  </si>
  <si>
    <t>5553 - Arch - Partial</t>
  </si>
  <si>
    <t xml:space="preserve">Improve wildlife habitat and reduce hazardous fuels near the Coral Pink Sand Dunes State Park and residential areas by mechanically mulching 3,227 acres, chain harrow 1,687 acres, and seeding approximately 3,227 acres of pinyon, juniper, and decadent sagebrush along Sand Dunes road and south of the Coral Pink Sand Dunes State Park. (see map). </t>
  </si>
  <si>
    <t>Archaeological clearances will be completed prior to the 2023 Fiscal Year._x000D_
Wildlife clearances will be completed prior to the 2023 Fiscal Year._x000D_
NEPA for the Yellowjacket Vegetation Enhancement Project was signed December, 2012.</t>
  </si>
  <si>
    <t>Valley Mountains (South Valley)</t>
  </si>
  <si>
    <t>E4Z226A69</t>
  </si>
  <si>
    <t>SANPETE,MILLARD</t>
  </si>
  <si>
    <t>Cody Pollock</t>
  </si>
  <si>
    <t>435-979-0281</t>
  </si>
  <si>
    <t>cpollock@blm.gov</t>
  </si>
  <si>
    <t xml:space="preserve">The purpose of this project is to take a collaborative approach to improve wildlife habitat; including big game transition and critical winter range by seeding and mechanically thinning 4,142 acres of pinion/juniper from mountain and lowland sagebrush habitat, as well as spike treatment of 477 acres for the removal of sage brush. This project will treat 21 acres of defensible space around 10 structures in the Little Long Valley Community. </t>
  </si>
  <si>
    <t xml:space="preserve">BLM: _x000D_
Valley Mountains EA completed and signed July 2013.  Arc and wildlife survey's will be completed before implementation.  _x000D_
_x000D_
SITLA:_x000D_
Any NEPA and archeological and wildlife survey requirements will be completed by project partners as needed per requirements for federal funding and federal land management oversight before implementation._x000D_
_x000D_
Private Lands: Wildlife and archeological clearances will be completed on private land before implementation.    </t>
  </si>
  <si>
    <t>White Sage Flat Habitat Restoration Project Phase 2</t>
  </si>
  <si>
    <t>Bryce Monroe</t>
  </si>
  <si>
    <t>(801)367-1034</t>
  </si>
  <si>
    <t>blmonroe@fs.fed.us</t>
  </si>
  <si>
    <t xml:space="preserve">The White Sage Habitat Restoration Phase 2 will consist of the reduction of pinyon and juniper fuel loading southeast of Kanosh, Utah.  This project will consist of several different methods to reduce fuel loading such as  anchor chaining, reseeding of grass, forbs and shrubs also bullhog mastication of smaller pinyon-juniper trees with skid steer's we are also implementing hand removal through lop and scatter methods.   </t>
  </si>
  <si>
    <t xml:space="preserve">NEPA assessment inventories have been addressed on this project under the Pinyon-Juniper Categorical Exclusion that was signed July, 2017, as it pertains to the Fillmore Forest Service Property.  We are still required to address the Culture Resource inventories as it pertains to the Forest Service and Private Properties before we can proceed with implementation. Contractors will be contracted to survey both Private and Federal Lands and consultation with SHPO will occur prior to Habitat Restoration work beginning.    </t>
  </si>
  <si>
    <t>Flake Mountain RX</t>
  </si>
  <si>
    <t xml:space="preserve">A cooperative Rx burn project on USFS, SITLA, and private land designed to enhance wildlife habitat, enhance watershed health and provide forage for wildlife and livestock. This project is designed to cross jurisdictional boundaries of Utah State trust lands and National Forest land on the Powell Ranger District, Dixie National Forest.  The project is focused on applying prescribed fire in Phase II and III Pinyon and Juniper on the east side of Flake mountain.  </t>
  </si>
  <si>
    <t xml:space="preserve">1)  Cultural surveys have been completed with SHIPO concurrence as a part of the NEPA analysis and included within the analysis.  Included in this proposal is the funding to complete the final survey on the SITLA portion of the project. 2) Forest Service resource staff and Utah state Forestry, Fire, and state lands staff have met to review the propose project.  An interagency programmatic burn plan is being prepared which will facilitate cross boundary prescribed fire implementation.  3)USFWS has encouraged this project and will actively engage in promoting vegetation treatments that will improve wildlife habitat effectiveness for species such as Utah Prairie dog and Greater Sage Grouse. Because over 80% of the occupied habitat found on public land within the Paunsaugunt Recovery unit is found within this proposed project area, it is highly supported by USFWS. A letter of support from USFWS was received as part of the scoping for this project (Mud springs) of which this proposed project falls within. In addition, there are several active UPD colonies directly adjacent to the proposed project.  4) The proposed methods of treatment are compliant with the newest Dixie National Forest Land and Resource Management plan Greater Sage Grouse amendment, Alternative C. 5) The project will be presented at the 2021 COCARM sage grouse working group meeting and is expected to receive full support as a highly ranked project that will improve wildlife habitat effectiveness for Greater sage grouse within the project area.  Biologist have been trapping and utilizing gps radio collars on sage grouse within the project area for several years now.  Data from this effort has helped  managers design the RX burning to minimize impacts to sage grouse while maximizing habitat effectiveness through the proposed burn.  </t>
  </si>
  <si>
    <t>Birch Creek - Bonneville Cutthroat Trout and Riparian Improvement - Phase 4</t>
  </si>
  <si>
    <t>Meghan Lyons</t>
  </si>
  <si>
    <t>435 865-3053</t>
  </si>
  <si>
    <t>mkrott@blm.gov</t>
  </si>
  <si>
    <t xml:space="preserve">This project aims to improve water quality and Bonneville cutthroat trout habitat on approximately 0.5 miles of Birch Creek using the following stream improvement techniques: (1) installing instream log and rock structures to create pool habitat,  (2) installing post assisted log structures to help capture sediment and raise the water table, and (3) planting birch and willow along the riparian corridor. </t>
  </si>
  <si>
    <t>Cultural Site Clearances were completed during earlier projects in and around Birch Creek. Site specific archaeological clearance will occur before project implementation to avoid impacts to cultural resources. NEPA was completed and authorized under the Cedar City Field Office Riparian Restoration and Wetlands Enhancement EA, October 2018. _x000D_
_x000D_
Utah Division of Water Rights Steam Channel Alteration Permit t will be secured by the BLM prior to project implementation.</t>
  </si>
  <si>
    <t xml:space="preserve">Greenville Bench - Stewart Spring </t>
  </si>
  <si>
    <t>Burgess Munyer</t>
  </si>
  <si>
    <t>435-865-3030</t>
  </si>
  <si>
    <t>bmunyer@blm.gov</t>
  </si>
  <si>
    <t xml:space="preserve">This project is to enhance and restore sagebrush steppe, wetland, springs, and wet meadows in critical big game and sage grouse range and improve water quality and aquatic habitat in the Greenville Bench /Minersville Reservoir area. The treatment area totals 3209 acres with 1,851 BLM acres and 1,014 SITLA acres. The proposed treatment area will masticate/mechanically treat 1,620 acres  and lop and scatter 1,589 acres. </t>
  </si>
  <si>
    <t>Any NEPA and archeological survey requirements will be completed by project partners as needed per requirements for federal funding and federal land management oversight before implementation.  NEPA for the BLM portion of the project is ongoing and is expected to be completed by summer of 2022.</t>
  </si>
  <si>
    <t>Greenville Bench-Lee Springs</t>
  </si>
  <si>
    <t>IRON,BEAVER</t>
  </si>
  <si>
    <t>Dameon Julander</t>
  </si>
  <si>
    <t>(435)590-4823</t>
  </si>
  <si>
    <t>djulande@blm.gov</t>
  </si>
  <si>
    <t>Remove approximately 2405 acres of trees,1575 acres mechanically (mastication), and 830 acres by hand thinning. This project will restore and enhance summer substantial and winter crucial habitat for mule deer, and it is possible the proposed treatment will increase useable habitat for sage grouse. The area contains all phases of pinyon-juniper encroachment, but the majority is Phase 2 and 3. The proposed project area would also be seeded.</t>
  </si>
  <si>
    <t xml:space="preserve">The NEPA/Final Decision documents have been completed for the project area. The treatment would be rested from livestock grazing for a minimum of two years following project implementation to ensure adequate rest and seedling establishment._x000D_
A cultural inventory for the project will be contracted prior to project implementation. Sites will be avoided where required and incorporated into the mosaic design of the project where possible._x000D_
</t>
  </si>
  <si>
    <t>Arrowhead (Hamlin Valley - Vegetation Enhancement Project</t>
  </si>
  <si>
    <t>Bullhog and Aerial Seed</t>
  </si>
  <si>
    <t>4453 - Arch</t>
  </si>
  <si>
    <t>Douglass Bayles</t>
  </si>
  <si>
    <t>435-704-1318</t>
  </si>
  <si>
    <t>dbayles@blm.gov</t>
  </si>
  <si>
    <t>Arrowhead (Hamlin Valley) - Vegetation Enhancement Project would continue the Hamlin Valley vegetation restoration work and would continue to result in the immediate removal of pinyon pine and juniper from the sagebrush community on approximately 3,004 acres of BLM managed lands in crucial winter/summer/brood-rearing sage grouse habitat.  This will be a continuation of the Hamlin Valley Restoration Project and would finish all initial work in the Spanish George area and begin project work north.</t>
  </si>
  <si>
    <t>The treatment would be rested from livestock grazing for a minimum of two years following project implementation to ensure adequate rest and seeding establishment._x000D_
:_x000D_
Cultural clearance has been completed on the entire project area._x000D_
_x000D_
All projects will be flagged by Cedar City Field office staff prior to implementation._x000D_
_x000D_
Extensive monitoring data will continue to be collected to provide baseline data to determine the success of the treatments.</t>
  </si>
  <si>
    <t>Red Cliffs Reserve - State Land Rejuvra Treatment</t>
  </si>
  <si>
    <t>Lake Canyon Watershed Project Phase III</t>
  </si>
  <si>
    <t>D,E,BHS</t>
  </si>
  <si>
    <t>Bryan Engelbert</t>
  </si>
  <si>
    <t>(435) 781-9453</t>
  </si>
  <si>
    <t>(435)219-6525</t>
  </si>
  <si>
    <t>bengelbert@utah.gov</t>
  </si>
  <si>
    <t xml:space="preserve">Continue adjacent projects (WRI project #4798; #5365) to finish in-stream channel improvements for natural channel design, channel stability, and critical fish habitat; improve adjacent riparian and upland habitats for use by terrestrial species. </t>
  </si>
  <si>
    <t xml:space="preserve">A stream alteration permit secured for project 4798 covers this project. _x000D_
_x000D_
Cultural resource surveys were completed for this area during WRI project 4798 by M. Shaver October 2019. No eligible historic sites were found near the project area during the surveys, and staff will be conscientious of any cultural sites if found during project implementation. _x000D_
</t>
  </si>
  <si>
    <t>East Bear Lake Range Improvements - Phase II</t>
  </si>
  <si>
    <t>RICH</t>
  </si>
  <si>
    <t>Ethan Hallows</t>
  </si>
  <si>
    <t>ehallows@utah.gov</t>
  </si>
  <si>
    <t>To remove phase I encroaching juniper from valuable sage brush and mahogany habitats through lop and scatter methods.</t>
  </si>
  <si>
    <t>No surveys required for lop and scatter project on SITLA or Private Lands. A range improvement form will be submitted to SITLA prior to the start of the project.</t>
  </si>
  <si>
    <t>Parker Mountain Spike Treatments Phase I</t>
  </si>
  <si>
    <t>GARFIELD,PIUTE,WAYNE</t>
  </si>
  <si>
    <t xml:space="preserve">In the early 2000's we had great success improving Sage-grouse brood rearing habitat using Tebuthiron. Many of these treatments are back to pre-treatment canopy cover. This project consists of applying Tebuthiron to sagebrush stands to increase forb and grass understory to benefit Greater Sage-grouse. Four phases of roughly 1000 acres each are planned. </t>
  </si>
  <si>
    <t xml:space="preserve">All applicable NEPA clearances have been obtained for this project on USFS, BLM(DOI-BLM-UT-C020-2018-0021-EA) and SITLA properties._x000D_
</t>
  </si>
  <si>
    <t>Quichapa Lake Hydrology and Vegetation Enhancement (Phase 3)</t>
  </si>
  <si>
    <t>Dustin Schaible</t>
  </si>
  <si>
    <t>605 321-7880</t>
  </si>
  <si>
    <t>605-321-7880</t>
  </si>
  <si>
    <t>dschaible@blm.gov</t>
  </si>
  <si>
    <t xml:space="preserve">Quichapa Lake is a federally designated lacustrine wetland that is periodically inundated, providing crucial stopover habitat for migratory birds as well as upland habitat that supports multiple game species. To improve wetland function and increase habitat effectiveness, this project will focus on removal of Tamarix spp. and replacing it with desirable vegetation.  Additionally, this project will focus on diversifying upland vegetation to promote hunting and recreational opportunities.   </t>
  </si>
  <si>
    <t xml:space="preserve">NEPA for the project area has been completed (Quichapa Wetland and Vegetation Enhancement Project (DOI-BLM-C010-2017-0048-EA)).  _x000D_
_x000D_
Cultural surveys will be completed prior to implementation where required.  </t>
  </si>
  <si>
    <t>Hamlin Valley-South Pine Valley Hand Thinning</t>
  </si>
  <si>
    <t>Erica Shotwell</t>
  </si>
  <si>
    <t>eshotwell@blm.gov</t>
  </si>
  <si>
    <t>1) The BLM proposes to remove encroaching pinyon and juniper trees (Phase 1) on approximately 4,758 acres of greater sage grouse habitat on BLM and state lands._x000D_
_x000D_
This project was proposed last year but was unfunded so it is being proposed for FY 2023</t>
  </si>
  <si>
    <t>Hamlin Valley EA/FONSI/DR - June 2014 _x000D_
Note: NEPA is currently being updated. _x000D_
Other necessary clearances will be completed prior to project implementation such as cadastral, wildlife, etc.</t>
  </si>
  <si>
    <t>East Slope-Indian Peak Mastication</t>
  </si>
  <si>
    <t>Masticate and seed approximately 725 acres of pinyon and juniper east of the Indian Peak Game Management Area and adjacent to the recently completed Pine-Valley Antelope hand thinning. The project would occur only on BLM lands (the adjacent state land has been treated).  The proposal also includes cultural clearance of 1605 acres for phase II of the East Slope-Indian Peak Mastication project.   _x000D_
_x000D_
This project was proposed last year but was unfunded so it is being proposed for FY 2023.</t>
  </si>
  <si>
    <t>The treatment would be rested from livestock grazing for a minimum of two years following project implementation to ensure adequate rest and seedling establishment.  A cultural inventory for the project was completed in 2018.  Sites will be avoided where required and incorporated into the mosaic design of the project where possible.   Other necessary clearances will be completed prior to project implementation such as cadastral, wildlife, etc.</t>
  </si>
  <si>
    <t>Mahogany Point Sage Grouse Habitat Improvement Phase 2</t>
  </si>
  <si>
    <t>5012 - Arch</t>
  </si>
  <si>
    <t>John Pell</t>
  </si>
  <si>
    <t>435-820-1480</t>
  </si>
  <si>
    <t>john.d.pell@usda.gov</t>
  </si>
  <si>
    <t>The Mahogany Point  project will consist of the removal of invading pinyon/juniper through mastication to improve habitat and emphasize retention of healthy sagebrush areas for greater sage grouse and big game. This project includes pinyon/juniper removal within curl leaf mahogany and ponderosa pine stands and to open up existing mature, dense, curl-leaf mahogany stands, allowing seeding for younger age class.</t>
  </si>
  <si>
    <t xml:space="preserve">All areas with the project comply with direction in the Manti-La Sal Forest Plan, and have been through the NEPA process. All treatment areas have had archaeological clearance and SHPO concurrence. The project area is not within or adjacent to any congressionally designated areas, such as wilderness, wilderness study areas, or national recreation areas. The project area is not within a research natural area._x000D_
_x000D_
For private land mastication archaeological surveys were conducted in 2020 with a finding of "no historic properties effected". The Joe's Valley area does have a significant number of ponderosa culturally modified trees. In light of that we won't be cutting any ponderosa on private lands. </t>
  </si>
  <si>
    <t>East Fork Sevier brush removal</t>
  </si>
  <si>
    <t>A brush removal project along the East Fork of the Sevier River to remove encroaching rabbitbrush and sagebrush in active Utah Prairie dog (UPD) colonies.  Project would utilize tractor based brush removal equipment such as a mower to cut brush and treat with herbicide to prolong effectiveness.  Brush removal will facilitate habitat effectiveness within UPD habitat.</t>
  </si>
  <si>
    <t xml:space="preserve">The proposed project is consistent with the Dixie Land and Resource Management Plan, and the Garfield County Resource plan.  Rabbit Brush is a Garfield County listed noxious weed (Garfield commission meeting minutes).  Treatment of noxious weeds is covered under the Dixie National Forest Noxious Weed EA Decision. </t>
  </si>
  <si>
    <t>Last Chance/Porcupine prescribed burn Phase II</t>
  </si>
  <si>
    <t>Kent Chappell</t>
  </si>
  <si>
    <t>(435)691-2967</t>
  </si>
  <si>
    <t>kchappell@fs.fed.us</t>
  </si>
  <si>
    <t xml:space="preserve">Broadcast burning 2,352 acres in areas of conifer encroachment (primarily subalpine fir mixed with aspen) adjacent to sagebrush steppe. Burning would be done in mosaic patterns and burning would not target sagebrush areas. Seeding would occur as needed in treatment areas where a lack of existing understory and/or a high severity burn occurs. </t>
  </si>
  <si>
    <t xml:space="preserve">The Last Chance Wildlife Habitat Improvement Project Decision Memo was signed on May 2, 2019. </t>
  </si>
  <si>
    <t>Hatch Bench Habitat and Watershed Improvement Project</t>
  </si>
  <si>
    <t>Masticate 332 acres and lop and scatter 144 acres of previously treated project on the Hatch Bench that has become encroached with pinyon and juniper trees.  Then masticate and seed 470 acres and fence the seed section to defer grazing for two growing seasons.</t>
  </si>
  <si>
    <t>Indian Springs Habitat improvement Project</t>
  </si>
  <si>
    <t>D,B,BHS</t>
  </si>
  <si>
    <t xml:space="preserve">The purpose of this phase of the project is to improve wildlife habitat; including big game transition and winter range by seeding and mechanically thinning pinion/juniper from ~1007 acres of mountain brush and sagebrush/grass/forb areas. </t>
  </si>
  <si>
    <t>BLM:_x000D_
Indian Springs Vegetation Treatment  EA # DOI-BLM-UT-C020-2022-0001-EA will be completed and signed prior to project implementation.  _x000D_
Arc survey have been completed on BLM_x000D_
Wildlife clearances will be completed prior to the 2023 fiscal year. _x000D_
_x000D_
SITLA:_x000D_
Any NEPA and archeological survey requirements will be completed by project partners as needed per requirements for federal funding and federal land management oversight before implementation._x000D_
_x000D_
Arc clearance on SITLA will be completed before Implementation.</t>
  </si>
  <si>
    <t>Stewart Lake WMA Uplands Renovation Project Phase 3</t>
  </si>
  <si>
    <t>UINTAH</t>
  </si>
  <si>
    <t>Annelyse Biblehimer</t>
  </si>
  <si>
    <t>Pheasants Forever</t>
  </si>
  <si>
    <t>abiblehimer@pheasantsforever.org</t>
  </si>
  <si>
    <t>Stewart Lake WMA Uplands Renovation Project will target areas on complex that have over abundance of invasive weeds and renovate these areas into a more complex and diverse vegetation composition to benefit ground nesting birds and other wildlife. _x000D_
Phase 3 will continue where Phase 2 left off. The project area grew from 20 acres to about 30 acres.</t>
  </si>
  <si>
    <t>The project will follow all applicable compliance policies of UTDWR administered land. No formal NEPA required. There will be ground disturbance through the actions of mechanically treating invasive species, seeding using a no till range-land drill, and planting actions. _x000D_
_x000D_
An archaeology assessment on area will be conducted prior to start of fall 2020 ground disturbance practices.</t>
  </si>
  <si>
    <t>Blacksmith Fork Fish Passage and Habitat Restoration</t>
  </si>
  <si>
    <t>Clint Brunson</t>
  </si>
  <si>
    <t xml:space="preserve">The Nibley diversion is under reconstruction for improvements.  The engineering firm in charge of design reached out to Trout Unlimited and UDWR with questions on fish movements.  It was decided with this group and the irrigation company that we would seek money to completely reconstruct how water is taken by the company and establish fish passage.  The irrigation company has taken out a loan to pay for most of the construction.  Fish passage will be gained by installing 6-8 large step pools.   </t>
  </si>
  <si>
    <t>Shurtz Creek Habitat Enhancement and Wildfire Protection Phase1</t>
  </si>
  <si>
    <t>Seed and mastication 167 acres of critical mule deer habitat.</t>
  </si>
  <si>
    <t>This project will be meet all standards and specifications of NRCS.  All environmental and cultural evaluations and clearances will take place as part of the NRCS standard.  All practices will be installed using the State of Utah contracting, allowing site mangers to author, oversee, and inspect the projects.</t>
  </si>
  <si>
    <t>Beaver Unit Winter Range Enhancement East Side, Phase 1</t>
  </si>
  <si>
    <t>Kendall Bagley</t>
  </si>
  <si>
    <t>(435) 633-5522</t>
  </si>
  <si>
    <t>((435)633-5522</t>
  </si>
  <si>
    <t>kendallbagley@utah.gov</t>
  </si>
  <si>
    <t>Maintain shrub-steppe (former chaining treatments with lop and scatter P/J removal) and reclaim  P/J encroached desired areas with bull-hog mosaics on eastern edge of Forest Boundary along US-89 corridor to improve quality and quantity of big game winter range.</t>
  </si>
  <si>
    <t>*Forest-wide P/J EA (signed 2019) includes the bull-hog suggested polygons in this proposal and many others the entire length of the Beaver District from Sevier County on the north, through Piute, and into Garfield County on the South.  For the Beaver District, this decision did not include ground disturbing mechanical archeological clearances.  _x000D_
*BLM EA# J-050-01-048EA_x000D_
*UWDR will utilize State Purchasing and Arie Leeflang (UDWR) to help with the contracting of the Archeology for the Bullhog Mastication portion of this project.  UDWR and the Fishlake Forest Service Beaver Field Office will work closely on the arch survey work.</t>
  </si>
  <si>
    <t>Muddy Creek riparian, wetland, and upland maintenance</t>
  </si>
  <si>
    <t>4412 - Maint</t>
  </si>
  <si>
    <t xml:space="preserve">This is a maintenance project!!  This project will enhance and preserve existing native lowland riparian and cottonwood gallery habitat by removing light density woody invasives.  This phase will re-treat regrowth of woody invasive from phase 1 initial treatment. </t>
  </si>
  <si>
    <t>Any NEPA or cultural resource compliance necessary has been completed.</t>
  </si>
  <si>
    <t>Warm Creek Brush Treatment Phase II</t>
  </si>
  <si>
    <t>Michael Peyton</t>
  </si>
  <si>
    <t>mpeyton@pheasantsforever.org</t>
  </si>
  <si>
    <t>Further expansion on the completed Warm Creek Brush Treatment WRI project by strategically removing more juniper trees and improving wildlife habitat while increasing livestock forging opportunities with a range seeding. This project will treat approximately 1,550 acres of junipers through mastication and aerial native seedings on both private and public land. Additional funding is provided by USDA-NRCS.</t>
  </si>
  <si>
    <t>Cultural resource inventory will be completed by USDA-NRCS prior to work commencing. Field work survey will be summited to SITLA along with a Range Improvement Application.</t>
  </si>
  <si>
    <t xml:space="preserve">Niotche Creek BCT </t>
  </si>
  <si>
    <t>E</t>
  </si>
  <si>
    <t>Work on stream and adjacent upland habitat to benefit a newly discovered genetically pure population of Bonneville cutthroat trout and improve mountain sagebrush habitat. This proposal is to facilitate a cooperative agreement between the NRCS and UDWR.</t>
  </si>
  <si>
    <t>All compliance requirements will be met by cooperating partners.  Partners will assist in permitting.</t>
  </si>
  <si>
    <t>Fremont - Sackett Hollow</t>
  </si>
  <si>
    <t>Sackett Hollow is a pinyon juniper mastication and hand cutting project with aerial seeding and fencing components. This project will enhance and restore sagebrush steppe in critical big game and sage grouse range in Sackett Hollow. This area has been identified as an important landscape to preserve and restore habitat for priority species. The project will treat several habitat types on public land and creates a more contiguous area of restored habitat between Bear, Buckskin, and Dog Valley(s).</t>
  </si>
  <si>
    <t>Any NEPA and archeological survey requirements will be completed by project partners as needed per requirements for federal funding and federal land management oversight before implementation.</t>
  </si>
  <si>
    <t>Pilot Springs Pond Maintenance - Phase 2</t>
  </si>
  <si>
    <t>Cassie Mellon</t>
  </si>
  <si>
    <t>cmellon@blm.gov</t>
  </si>
  <si>
    <t>Develop new pond adjacent to existing pond so that spring sources in existing pond footprint can be redeveloped to produce better water supply for livestock and create more stable habitat for least chub</t>
  </si>
  <si>
    <t xml:space="preserve">This project is on BLM land and is considered a maintenance action on an existing water development. NEPA will be conducted using a categorical exclusion - we expect this process to be completed in Spring 2022. Initial archaeological assessment and coordination with BLM and UDWR archaeologists occurred Spring 2021. A qualified archaeologist will monitor during any new ground disturbing actions. Coordination with UDWR and BLM wildlife biologists has occurred in the project development stages and will continue throughout the project.  </t>
  </si>
  <si>
    <t>Pariette Wetlands Water Control Improvement (Phase 2)</t>
  </si>
  <si>
    <t>Jordan McMahon</t>
  </si>
  <si>
    <t>Pariette Wetlands water control enhancement to improve management capabilities of the system, a phased project. Phases will consist of implementing 1 structure per year.</t>
  </si>
  <si>
    <t>Half Whiskey Moon Lookout Forest Restoration Project</t>
  </si>
  <si>
    <t>James McRae</t>
  </si>
  <si>
    <t>(___)___-____</t>
  </si>
  <si>
    <t>jmmcrae@fs.fed.us</t>
  </si>
  <si>
    <t>The proposed project would treat 135 acres by cutting, skidding and decking merchantable trees and treat 358 acres by thinning young precommercial size lodgepole pine stands.</t>
  </si>
  <si>
    <t>The proposed treatments are covered by the NEPA Decision Notice for the Half Whiskey Moon Lookout Forest Restoration Project that was signed by Jeff Schramm, Forest Supervisor, on August 7, 2017.</t>
  </si>
  <si>
    <t>Atchee Ridge Fuel Break</t>
  </si>
  <si>
    <t>D,E,B</t>
  </si>
  <si>
    <t>5812 - Arch</t>
  </si>
  <si>
    <t>Dixie Sadlier</t>
  </si>
  <si>
    <t>(435)828-5531</t>
  </si>
  <si>
    <t>dsadlier@blm.gov</t>
  </si>
  <si>
    <t xml:space="preserve">Creating a linear fuel break from Massey Junction to Fatty Canyon along the Atchee Ridge Road. Vegetation would be masticated 100 feet on both sides of the road. </t>
  </si>
  <si>
    <t xml:space="preserve">NEPA has been drafted and is with the Meeker Field Office for review. BLM in Vernal is the lead and will complete the NEPA. The mastication portion of the project will be contracted out through DNR.  The VFO has completed the cultural resource surveys (WRI Contract) and the reports and SHPO consultations will be completed in January 2022. </t>
  </si>
  <si>
    <t>Kimbal Creek and Furner Valley New Pasture Fences and Nephi Meadow Rehabilitation Projects</t>
  </si>
  <si>
    <t>Med</t>
  </si>
  <si>
    <t>James Priest</t>
  </si>
  <si>
    <t>(435) 743-3113</t>
  </si>
  <si>
    <t>208-515-6626</t>
  </si>
  <si>
    <t>jpriest@blm.gov</t>
  </si>
  <si>
    <t xml:space="preserve">The Fillmore Field Office, in coordination with permittees, are proposing to construct two new reaches of barbed wire fence to physically delineate pastures. The objectives are to construct 2.0-miles of fence and rehab 15-acres of wet meadow habitat. The anticipated outcomes of these projects are improved grazing management and restored wet meadow function and composition in greater sage-grouse breeding, nesting, and brood-rearing habitat. Projects are to occur in summer/fall 2022.  </t>
  </si>
  <si>
    <t>The BLM NEPA process is 95% complete and anticipated to be complete in spring 2022.</t>
  </si>
  <si>
    <t>Three Creeks Private Lands Inclusion Fence</t>
  </si>
  <si>
    <t>Fence</t>
  </si>
  <si>
    <t>D,E,P,M</t>
  </si>
  <si>
    <t>Taylor Payne</t>
  </si>
  <si>
    <t xml:space="preserve">Improving management of private lands is important to enhance the quality of habitat and range within the boundaries of Three Creeks.  This project is specifically to include more private land into the Three Creeks grazing system to improve their ability to manage grazing with the most up to date range science principals.   A new fence would include these private lands (440 acres) within the Three Creeks grazing system. This project also includes riparian fencing at Big Crawford Spring.   </t>
  </si>
  <si>
    <t>Indian Creek Pine Creek</t>
  </si>
  <si>
    <t>Improve 2130 acres(BLM) and 449 acres(State) land for wintering mule deer, elk, livestock and reduce hazardous fuels near Manderfield, Utah by seeding mechanically mulching and lop/scattering  pinyon-juniper encroachment.</t>
  </si>
  <si>
    <t>Archaeological clearances will be completed this spring prior to any treatments._x000D_
NEPA was signed in May, 2013. _x000D_
Wildlife clearances will be completed prior to implementation and any concerns will be properly mitigated prior to treatment.</t>
  </si>
  <si>
    <t>South Bookcliffs Phase 10 (San Arroyo Bullhog)</t>
  </si>
  <si>
    <t>5290 - Arch</t>
  </si>
  <si>
    <t>This project is designed to improve deer and elk winter range by using a Bullhog to reduce encroaching pinyon and juniper and reinvigorating oakbrush.</t>
  </si>
  <si>
    <t xml:space="preserve">The project has a finalized Environmental Assessment. Archaeological Clearances have been completed for the bullhog areas and significant sites will be avoided. SHPO concurrence will be completed before any project activities begin. NEPA has been completed on all previously treated projects of this proposal. Cultural resource consultation has also been completed on all previously treated areas. </t>
  </si>
  <si>
    <t>Riparian Exclosures - CCFO</t>
  </si>
  <si>
    <t>x?</t>
  </si>
  <si>
    <t>BEAVER,IRON</t>
  </si>
  <si>
    <t>Bald Hills, Hamlin Valley</t>
  </si>
  <si>
    <t xml:space="preserve">The CCFO of the BLM maintains approximately 65 riparian exclosures.  Many of the exlosures are in need of major maintenance/redesign.   Exclosures proposed for FY23 replacement and installment are; Pace Spring, Atchison Creek and Wire Grass Spring.  This would consist of _x000D_
construction of a 3-rail post and pole fence to exclude wild horses and livestock from degraded riparian areas on BLM lands and repair current spring development infrastructure.  </t>
  </si>
  <si>
    <t>Watts Mountain Habitat improvement Phase 2</t>
  </si>
  <si>
    <t>MILLARD,SEVIER</t>
  </si>
  <si>
    <t>Lannce Sudweeks</t>
  </si>
  <si>
    <t>lannce.sudweeks@usda.gov</t>
  </si>
  <si>
    <t>Within the project area sagebrush communities have reached climax densities of 25-40% cover. Sagebrush dominance in these areas has caused grasses and forbs to decline, only to continue declining if current conditions persist. There is also a lack of class diversity, particularly young plants, for several key browse species. Loss of the herbaceous understory, such as forbs, negatively affects the mule deer and elk that use these sagebrush communities.</t>
  </si>
  <si>
    <t xml:space="preserve">This project has been reviewed by the Fillmore Forest Service and a Categorical Exclusion has been analyzed and will be review with Forest Service.  Mud Springs Record of Decision was signed by Brian Monroe Fillmore District Ranger on 08/10/2020.  All Arch surveys and inventories will need to be met on the project.  Project Manager and UDWR Archaeologist will work together to contract this portion of the project out.    </t>
  </si>
  <si>
    <t>West Jordan Big Bend River Phase</t>
  </si>
  <si>
    <t>Eric McCulley</t>
  </si>
  <si>
    <t>RiverRestoration</t>
  </si>
  <si>
    <t>eric.mcculley@riverrestoration.org</t>
  </si>
  <si>
    <t xml:space="preserve">The West Jordan Big Bend Project has been ongoing for almost eight years. The majority of work has been completed on developing an urban fishery and river access point in the last couple of years. The FY 2023 proposal is focused on finalizing the access for anglers and wildlife watchers around the urban fishery and in the managed recreation areas (35 acres of the site). The river phase of the project is also underway using USFWS Natural Resource Damage and Restoration Funding. </t>
  </si>
  <si>
    <t xml:space="preserve">The URMCC deeded the project lands to West Jordan in early 2021, so no further NEPA or environmental studies will be required. Only local construction permits will be required for the proposed work. </t>
  </si>
  <si>
    <t>Monte Cristo Forest Restoration</t>
  </si>
  <si>
    <t>RICH,CACHE</t>
  </si>
  <si>
    <t>Morgan Mendenhall</t>
  </si>
  <si>
    <t>(435) 752-8701</t>
  </si>
  <si>
    <t>(435)669-1153</t>
  </si>
  <si>
    <t>morganmendenhall@utah.gov</t>
  </si>
  <si>
    <t xml:space="preserve">Tree planting project to reforest up to 400 acres of forested areas that have died due to an outbreak of the invasive Balsam Woolly Adelgid in addition to previous timber harvests that are not naturally regenerating. </t>
  </si>
  <si>
    <t xml:space="preserve">NEPA not necessary on private or State lands.  _x000D_
Archaeology has been completed for the matching project funding to remove subalpine firs._x000D_
No additional disturbance will be required for tree planting project areas._x000D_
_x000D_
</t>
  </si>
  <si>
    <t>Richard Mountain Fire Weed/Herbicide Treatment</t>
  </si>
  <si>
    <t>Low</t>
  </si>
  <si>
    <t>5505 - Arch</t>
  </si>
  <si>
    <t xml:space="preserve">Richard Mountain Fire occurred in August of 2020 and burned 3,766 acres in Utah. The project will improve pronghorn/mule deer/Greater Sage-grouse habitat by treating weeds. This area is within the State's Uintah SGMA and BLM PHMA for Greater Sage-grouse. </t>
  </si>
  <si>
    <t xml:space="preserve">PUPS would be completed before any herbicide treatments occur. Nepa is completed and the herbicide treatments are covered under the Vernal Weed Management Ea. If infestations are documented on the DNR lands, coordination for the herbicide treatment would occur before it's implemented. </t>
  </si>
  <si>
    <t>Hilltop Conservation Easement Bullhog Phase 3</t>
  </si>
  <si>
    <t>SANPETE</t>
  </si>
  <si>
    <t>Mark Farmer</t>
  </si>
  <si>
    <t>801 491-5654</t>
  </si>
  <si>
    <t>(801)361-3744</t>
  </si>
  <si>
    <t>markfarmer@utah.gov</t>
  </si>
  <si>
    <t>Seed and bullhog 400 acres of the Hilltop Conservation Easement</t>
  </si>
  <si>
    <t xml:space="preserve">Some of the proposed treatment area was previously disturbed by a anchor chaining project.  Those areas not previously disturbed will need to have an archaeology survey completed. </t>
  </si>
  <si>
    <t>Phragmites Management for Improving Bear River Delta and Associated Wetlands</t>
  </si>
  <si>
    <t>Jennifer Wright</t>
  </si>
  <si>
    <t>435-303-0450</t>
  </si>
  <si>
    <t>jennifer_wright@fws.gov</t>
  </si>
  <si>
    <t>This project is part of a multi-year invasive species plan to control and manage the extent of Phragmites australis (non-native) within the Bear River Migratory Bird Refuge. The refuge has had some success using cattle grazing, herbicide application and prescribed burning as a treatment train. To enhance the success of neighboring UT WMA's, the refuge would like to hire track machines to control more acres post migratory bird nesting season.</t>
  </si>
  <si>
    <t>The refuge follows the NEPA process and documentation according to State and National Discharge of Pesticide Permitting process.</t>
  </si>
  <si>
    <t xml:space="preserve"> Bear Fire Weed/Herbicide Treatment</t>
  </si>
  <si>
    <t>UTAH,CARBON</t>
  </si>
  <si>
    <t>Chris Perkins</t>
  </si>
  <si>
    <t>801-503-5390</t>
  </si>
  <si>
    <t>cjperkins@blm.gov</t>
  </si>
  <si>
    <t xml:space="preserve">The lightning caused Bear fire started on Tuesday June 8, 2021 in Bear Canyon. Improve watershed and ELK/mule deer/Greater Sage-grouse habitat by treating weeds. Part of the project area is within the State's Carbon SGMA and PHMA for Greater Sage-grouse. </t>
  </si>
  <si>
    <t xml:space="preserve">PUPS would be completed before any herbicide treatments occur. Nepa is completed and covered under the Bear Fire DNA. If infestations are documented on the adjoining lands, coordination for the herbicide treatment would occur before it's implemented. </t>
  </si>
  <si>
    <t>4000 S Jordan River Parkway Improvements - Phase 1</t>
  </si>
  <si>
    <t>Soren Simonsen</t>
  </si>
  <si>
    <t>801-536-4158</t>
  </si>
  <si>
    <t>801-706-1055</t>
  </si>
  <si>
    <t>sorensimonsen@utah.gov</t>
  </si>
  <si>
    <t xml:space="preserve">This is a phased, multi-year project focused on developing improvements to the Jordan River Parkway near 4000 S where multiple cities converge. This project is a partnership to coordinate efforts for habitat restoration, public safety improvements, and recreation access. Millcreek City and Salt Lake County are currently developing a trailhead, trail extension and Parkway improvements between 3900 S and 4100 S. This grant will help fund these improvements and habitat restoration of the area.     </t>
  </si>
  <si>
    <t>All permits required for work along the Jordan River are in process and will be acquired from Forestry, Fire, and State Lands, Salt Lake County Flood Control, and the Army Corps of Engineers.</t>
  </si>
  <si>
    <t xml:space="preserve">Central Utah Chaining Maintenance Project Phase III </t>
  </si>
  <si>
    <t>BEAVER,PIUTE,SEVIER</t>
  </si>
  <si>
    <t>2916, 2868, 4084 - Maint; 5405 - Arch</t>
  </si>
  <si>
    <t xml:space="preserve">Project will consist of treating older WRI funded projects that where chained or mechanical treated in the past, through lop and scattering young encroaching pinyon and juniper trees within the existing treatment areas. This project will consist of removing approximately 2,064 acres through the use of hand thinning.  Treatment areas of this project is located within Beaver, Piute and Sevier Counties in Central Utah. </t>
  </si>
  <si>
    <t xml:space="preserve">All NEPA and other resource inventories have been completed no other surveys are need to implement this project.  UDWR, BLM and SITLA have agreed to the projects and are in support of them.  Consulting with SHPO has already been completed and a lop and scatter does not warrant consultation. Project Manager will continue to work with the Federal and State Agencies to make sure Arie Leeflang (UDWR) and Area Resource Staff from the UDWR,  BLM and SITLA are involved with the planning and implementation of this project moving forward.  </t>
  </si>
  <si>
    <t>South Canyon Hatch Mountain</t>
  </si>
  <si>
    <t>Clair Jolley</t>
  </si>
  <si>
    <t>435-5904825</t>
  </si>
  <si>
    <t>cjolley@blm.gov</t>
  </si>
  <si>
    <t>Improve approximately 247 acres of mixed conifer and ponderosa pine stands through methods of cut, pile, and burn. . Fire disturbance has been absent for multiple cycles and as a result tree densities have increased and encroachment of pinyon and juniper has also occurred.  In addition, the project will consist of lop and scattering an additional 1,865 acres of pinyon and juniper trees that have encroached on stage steppe habitats.</t>
  </si>
  <si>
    <t xml:space="preserve">Both cultural clearance and NEPA have already been completed for the project area._x000D_
All wildlife and archaeological clearances will be completed prior to implementation. </t>
  </si>
  <si>
    <t>Highway 40 (Miners, Deadman, Coalmine) Fuel Break</t>
  </si>
  <si>
    <t xml:space="preserve">Mow vegetation adjacent to Highway 40 and other roadsides as well has apply herbicide in the mow strips. The project is within crucial big game habitat as well as a PHMA for Greater Sage-Grouse. </t>
  </si>
  <si>
    <t xml:space="preserve">NEPA will be completed by the VFO. The mowing and herbicide portion of the project will be contracted out through DNR.  The VFO has already completed the cultural surveys, resource reports, and SHPO consultations for the entire treatment. </t>
  </si>
  <si>
    <t>Lodgepole Pasture - Juniper Removal  Phase II</t>
  </si>
  <si>
    <t>Ashley Longmore</t>
  </si>
  <si>
    <t>(435) 760-9021</t>
  </si>
  <si>
    <t>(435)760-9021</t>
  </si>
  <si>
    <t>ashleyhansen@utah.gov</t>
  </si>
  <si>
    <t xml:space="preserve">This project will be designed to remove approximately 110 acres of Juniper to reduce fire hazard and increase understory for wildlife and livestock.  We will also be installing 3 solar powered water systems to increase forage utilization, livestock distribution and water availability for livestock and wildlife. </t>
  </si>
  <si>
    <t>The water right for the planned water of this project is from several existing springs and ponds.  The water right number associated to this project are 35-13126 and 35-8762.  No NEPA is required because this is private lands, but archaeology would be necessary for this project.  Archaeology would be contracted through GIP.</t>
  </si>
  <si>
    <t>Indian Peaks Mule Deer Habitat Improvement Project Phase III</t>
  </si>
  <si>
    <t>Curtis Roundy</t>
  </si>
  <si>
    <t>(435) 691-0307</t>
  </si>
  <si>
    <t>(435)868-8854</t>
  </si>
  <si>
    <t>curtisroundy@utah.gov</t>
  </si>
  <si>
    <t xml:space="preserve">This project is designed to improve mule deer habitat on the Indian Peaks Wildlife Management Area. We will utilize Bullhogs to masticate trees along with a reseeding effort to accomplish our management objectives. We have been working for several years now to meet our objectives and RX Fire has been a priority in years past. Due to uncertainty of partners NEPA work being completed we have decided to focus our efforts this year on completing some of the bullhog work that is needed on the WMA. </t>
  </si>
  <si>
    <t xml:space="preserve">For this project all necessary Cultural Resource Surveys have been completed and the SHPO concurrence has been made. The reports have been filed and all actions in the plan for this project are in compliance. These lands do not require any further actions for our proposed project to be in compliance, however we have also consulted with the Paiute Indian Tribe of Utah Indian Peaks Band about all of the actions that are planned for this implementation cycle and they are supportive of the actions that we are taking to improve this area for Mule Deer. </t>
  </si>
  <si>
    <t>Jefferson Park Lop and Scatter (High Mountain Meadows Restoration)</t>
  </si>
  <si>
    <t>This is part of a broader project to restore high mountain meadows on the Ashley NF. This proposal focuses on removing encroaching conifers from the high mountain meadows in the Jefferson Park area.</t>
  </si>
  <si>
    <t>The NEPA analysis was completed and a decision signed October 24, 2018. This project complies with all federal and state requirements. This project has all cultural clearances completed. This project complies with the Ashley Forest Plan and moves towards attaining the Forest Plan Amendment goal of improving wildlife habitat.</t>
  </si>
  <si>
    <t>Rich County Exclosure Maintenance</t>
  </si>
  <si>
    <t>Repair and rebuild of multiple riparian grazing exclosures in the Three Creeks grazing allotment</t>
  </si>
  <si>
    <t xml:space="preserve">Ott's Canyon Habitat Project </t>
  </si>
  <si>
    <t>Sidney Burleson</t>
  </si>
  <si>
    <t>385-245-0906</t>
  </si>
  <si>
    <t>sidneyburleson@utah.gov</t>
  </si>
  <si>
    <t>Installing 200 BDA's into Ott's canyon to help with water retention and decrease erosion. Move solar pumps and troughs installed in an earlier project to make them functional. Build a wildlife exclusion fence around solar pump.</t>
  </si>
  <si>
    <t>Spring development sites have already been cleared by the NRCS._x000D_
Cultural surveys will be completed on SITLA for the BDAs.</t>
  </si>
  <si>
    <t xml:space="preserve">Price Slashing </t>
  </si>
  <si>
    <t>EMERY,CARBON</t>
  </si>
  <si>
    <t>Areas that were previously treated but need re-entry due to PJ regrowth and are in need of a follow-up treatment. Also there will be seeding, and mastication of a previously untreated area on private land encroached by Pinyon and juniper, and the installation of a guzzler.</t>
  </si>
  <si>
    <t>NEPA will be completed by the PFO. SITLA and BLM cultural clearances will need to be completed. The PFO/Green River Fuels will complete the cultural resource reports and SHPO consultations for the entire treatment. Cultural clearances for the private property in Horse Canyon will be conducted by the NRCS.</t>
  </si>
  <si>
    <t>Price River Bear Fire Watershed Assessment</t>
  </si>
  <si>
    <t>CARBON</t>
  </si>
  <si>
    <t>Helper City</t>
  </si>
  <si>
    <t xml:space="preserve">Helper City has been receiving debris flows from the Bear Fire, which occurred in Price Canyon in June 2021. Any significant rainstorm produces flood flows in the Price River, and Helper City is the first considerable population to see the runoff, which has damaged previous WRI supported projects through the City. We are working with groups through the watershed to develop a response and reclamation plan, which will be implemented over the next few years. </t>
  </si>
  <si>
    <t xml:space="preserve">All projects in the river and along waterways will require Joint Permits from the Utah Office of Water Rights and USACE 404 permits. Those will be completed once specific plans are developed, which will be based on the success of previous seeding and how the spring runoff unfolds. The BLM will complete NEPA as needed in future phases, but all phases under this proposal are on private or Helper City owned lands. Cultural resource surveys have already been completed for all of the phases of river through Helper. </t>
  </si>
  <si>
    <t>Sunnyside Project Phase I</t>
  </si>
  <si>
    <t xml:space="preserve">This project consist of approximatley 1,100 acres (588acre FY 23) in Carbon and Emery counties in a collaborative effort to reduce fuel loads and enhance and protect sagebrush steppe habitat for crucial mule deer winter habitat in the East Carbon area. Bullhog Phase II and III Pinyon and Juniper, lop and scatter, cut and pile, and mow strips along existing roadways to create fuel breaks. Class III archaeological clearances are needed before the NEPA can be completed and the project implemented. </t>
  </si>
  <si>
    <t>NEPA will be completed by the PFO. SITLA and BLM cultural clearances will need to be completed. The PFO/Green River Fuels will complete the cultural resource reports and SHPO consultations for the entire treatment.</t>
  </si>
  <si>
    <t>Sheepcreek (Wasatch Mtns Unit) Big Game Winter Habitat Improvement FY 23</t>
  </si>
  <si>
    <t>Dale Leichty, our District Wildlife Biologist, has recommended for several years that there is a great need to improve the winter habitat in the Sheepcreek area. In response to the request, the UDWR is working with the USFS to get the ball rolling on this project by completing cultural surveys for the NEPA and purchasing shrubs so that we can start growing them and have them ready for fall of 2023.</t>
  </si>
  <si>
    <t>This project will pay for the cultural surveys needed to be able to do this project. This project is entirely on USFS lands. We have been working closely with Drew Eline, the new USFS wildlife biologist, who is completing the NEPA. It is estimated that NEPA will be completed by this summer. All necessary compliance will be completed before treatments begin in the spring of 2023.</t>
  </si>
  <si>
    <t xml:space="preserve">Tom Patterson Herbicide </t>
  </si>
  <si>
    <t xml:space="preserve">Apply herbicide (plateau) on Tom Patterson Ridge located in the Book Cliffs, Utah. </t>
  </si>
  <si>
    <t>Required NEPA has already been completed (Weed Treatment EA). PUP (Pesticide Use Permit) would be completed by the BLM prior to any herbicide treatment.</t>
  </si>
  <si>
    <t>Wallsburg WMA Shrub Restoration Project FY-23</t>
  </si>
  <si>
    <t>WASATCH</t>
  </si>
  <si>
    <t xml:space="preserve">Enhance the shrub community on the Wallsburg WMA through a combination of scalping and seeding with the Mad Max dozer and planting shrub seedlings  </t>
  </si>
  <si>
    <t>The project area has been previously cleared.  All necessary cultural clearances will be conducted prior to implementation of this project. This project is on UDWR property and NEPA will not be necessary.</t>
  </si>
  <si>
    <t>Sagebrush Planting - CCFO (BLM) (Phase 1)</t>
  </si>
  <si>
    <t>Utah Prairie Dog Habitat Enhancement on the Awapa Plateau Phase I</t>
  </si>
  <si>
    <t>Karolina Kukulka</t>
  </si>
  <si>
    <t>kwasilewska@blm.gov</t>
  </si>
  <si>
    <t xml:space="preserve">Habitat enhancement project for Utah Prairie Dog on the Awapa Plateau </t>
  </si>
  <si>
    <t xml:space="preserve">NEPA will be completed prior to project implementation. _x000D_
_x000D_
This project in in compliance with the BLM Richfield Field Office Resource Management Plan in which the management action call for habitat manipulation for species such as the Utah Prairie Dog. (Table 9 Special Status Species Decisions (SSS),SSS-19. "Allow translocations of listed and non-listed SSS to aid in conservation and recovery efforts. Implement necessary habitat manipulations and monitoring in translocation plans and allow identification and manipulation of Utah prairie dog translocation sites to achieve suitable conditions for successful translocations.") </t>
  </si>
  <si>
    <t>Sanpitch Mountain Habitat Treatment</t>
  </si>
  <si>
    <t>Brant Hallows</t>
  </si>
  <si>
    <t>435-896-1509</t>
  </si>
  <si>
    <t>bhallows@blm.gov</t>
  </si>
  <si>
    <t>Sagebrush and PJ will be treated in order to preserve herbaceous understory species.</t>
  </si>
  <si>
    <t xml:space="preserve">Action is authorized under:_x000D_
San Pitch Mountains Fuels Reduction and Habitat Improvement (DOI-BLM-UT-C020-2014-0007-EA).  Signed Sept. 2015_x000D_
Richfield Field Office Noxious Weed and Invasive Species Control (DOI-BLM-UT-C020-2018-0021-EA) signed Dec. 2020_x000D_
</t>
  </si>
  <si>
    <t>Timpanogos WMA Fire Rehabilitation and Access Management Project - FY-23</t>
  </si>
  <si>
    <t xml:space="preserve">Rehabilitate shrub habitat on the Timpanogos WMA and implement the approved access management plan as it related to the recreational trail system.  </t>
  </si>
  <si>
    <t>Arch clearance will be done in areas where ground disturbance is planned.</t>
  </si>
  <si>
    <t>Pine Valley Grazing Improvements</t>
  </si>
  <si>
    <t>Fence 12 miles of the Pine Valley Highway in an effort to reduce automobile/livestock collisions, increase public safety, and improve pasture management on the Pine Valley and Magotsu Permits.</t>
  </si>
  <si>
    <t xml:space="preserve">Levan WMA Shrub Planting Project FY-23 </t>
  </si>
  <si>
    <t xml:space="preserve">Plant 5,000 two year old shrubs on the Levan WMA in Juab county. </t>
  </si>
  <si>
    <t>The proposed planting area on the Levan WMA has been previously disturbed and used as agriculture before the DWR acquired the property.  _x000D_
T14S, R1E section 28</t>
  </si>
  <si>
    <t>NR</t>
  </si>
  <si>
    <t>Strawberry Ridge Watershed Restoration Project FY 23</t>
  </si>
  <si>
    <t>5647 - Stand Exam</t>
  </si>
  <si>
    <t>Scott Frost</t>
  </si>
  <si>
    <t>scottmfrost02@fs.fed.us</t>
  </si>
  <si>
    <t xml:space="preserve">The Forest Service is proposing treatments to improve wildlife habitat and improve forest health for seral aspen, aspen-conifer, and conifer stands in the Strawberry Ridge area. In FY22, initial stand exam data collection for long rang modeling started and treatment areas were identified. The next step of this project is to clear 11,963 potential acres of treatment area and conduct archeological, botany, and soil surveys to support the NEPA analysis. </t>
  </si>
  <si>
    <t xml:space="preserve">NEPA will be an Environmental Assessment that will cover all desired treatment types and locations with an anticipated completion date of 2022-2023. Archaeological, botany, and soils clearance are planned for FY23. </t>
  </si>
  <si>
    <t xml:space="preserve">South Slope Fuels Reduction </t>
  </si>
  <si>
    <t>Joseph Williams</t>
  </si>
  <si>
    <t>435-650-0576</t>
  </si>
  <si>
    <t>joseph.l.williams@usda.gov</t>
  </si>
  <si>
    <t xml:space="preserve">The South Slope Fuels Reduction project covers approximately 70,000 acres on the Ashley National Forest. The Forest is proposing to utilize mechanical and prescribed fire treatments to treat fuels between Yellowstone and Uintah Canyon in Duchesne County, Utah.  This project proposal seeks funding to contract archaeological surveys; hiring a contractor to conduct archeological surveys will inform NEPA analysis and assist in implementing (phase I) of this landscape scale project. </t>
  </si>
  <si>
    <t xml:space="preserve">This project is currently in the NEPA planning phase. The Ashley National Forest is seeking funding for specific areas of archaeological and silvicultural prescriptions.(See attached map for survey areas.) Site specific analysis will be complete through the forest NEPA process.  Implementation will occur under a multiple decisions.  Currently the Ashley National Forest is engaged in a Forest-wide Prescribed Fire Environmental Assessment.  Prescribed fire portions of this project will likely be conducted under that analysis while mechanical treatments will be conducted under a separate analysis._x000D_
</t>
  </si>
  <si>
    <t>SS</t>
  </si>
  <si>
    <t>UTTR Habitat Restoration CY 2022</t>
  </si>
  <si>
    <t>Russ Lawrence</t>
  </si>
  <si>
    <t>U.S. Air Force</t>
  </si>
  <si>
    <t xml:space="preserve">Restoration and enhancement of habitat in an area that has burned repetitively due to poor wildland fire management practices and military mission testing and training.  Measures are being put in place to try to protect this area from future wildfire. This is a very important area for wildlife and is crucial for range sustainability.  </t>
  </si>
  <si>
    <t>NEPA, 2016 EA, Vegetation Management on the Utah Test and Training Range. Cultural/Archeological Clearance, Originally completed in the 90's and was reviewed and resurveyed in 2018 by Air Force Archeologists.  Projects in this area has received SHPO and Tribes concurrence.</t>
  </si>
  <si>
    <t xml:space="preserve">Logan Canyon/Left hand fork Juniper Project - Phase 1 </t>
  </si>
  <si>
    <t xml:space="preserve">Conducting archeological surveys on 2,900 acres for future juniper removal projects in Logan Canyon and Left hand Fork.  Removal methods will be lop&amp;scatter, lop&amp;pile burn or Bullhog.  Both Logan Canyon and Left hand fork likely have many archeological sites.  Archeological Surveys are required to decide which treatment method will be applied to each polygon and to complete NEPA.    _x000D_
_x000D_
 </t>
  </si>
  <si>
    <t xml:space="preserve">Asking funding for archaeological clearances to complete NEPA for the future juniper removal projects.  </t>
  </si>
  <si>
    <t>Anadarko Phase I</t>
  </si>
  <si>
    <t>Peter Howard</t>
  </si>
  <si>
    <t>307-677-3962</t>
  </si>
  <si>
    <t>peter.howard@usda.gov</t>
  </si>
  <si>
    <t xml:space="preserve">The project will use prescribed fire and mechanical treatments to improve big game habitat, restore aspen ecosystems, increase forest health, reduce hazardous fuel loads, and decrease the risk of uncharacteristic wildfire.  This project will be implemented over a 10 year span.  Phase I of this project will focus archeological surveys to clear 4200 acres for mechanical treatments planned for 2023.  </t>
  </si>
  <si>
    <t>Archeology clearances will begin during phase I of the project in 2022.  Vegetation surveys were completed in 2021.  Consultation with U.S. Fish and Wildlife Service is expected to be complete in 2022.  NEPA will be completed before the tentative project start date in 2023. Additional phases of this project would request funds to survey additional areas for archeological resources and for implementation of treatments to restore aspen ecosystems and reduce hazardous fuel loads.</t>
  </si>
  <si>
    <t>Salt Lake Office</t>
  </si>
  <si>
    <t>Central Region Shrub Restoration Study FY23</t>
  </si>
  <si>
    <t>This will be the second year of a shrub restoration study that we are conducting with Scott Jensen (USDA shrub lab) to discover the best methods to improve shrub seedling survival. We are planting 7 different sizes of plants, 2 different ages, and doing a fall and a spring planting. We hope to identify with statistical confidence what is the best size plant, how old, where, and when it should be planted. We are also looking at whether planting methods has any impact.</t>
  </si>
  <si>
    <t xml:space="preserve">All necessary cultural clearances have been conducted previously for other projects. This project is located on the Dairy Fork WMA (state land) and does not require NEPA. </t>
  </si>
  <si>
    <t>WRI Database and Admin FY2023</t>
  </si>
  <si>
    <t>Alison Whittaker</t>
  </si>
  <si>
    <t>Determining the sub-species status of the southwest willow flycatcher</t>
  </si>
  <si>
    <t>Pam Riddle</t>
  </si>
  <si>
    <t>This is a proposal to capture a sample of Willow Flycatchers at known sites along the Colorado, Green, Dolores and/or San Juan River, and to sample blood for genetic testing to determine which subspecies are found at these now sites. The results of this research will have management implications in determining which subspecies occupies the area and will also contribute to the clarification of the breeding ranges of these two subspecies.</t>
  </si>
  <si>
    <t>East Coyote</t>
  </si>
  <si>
    <t>Charles Fischer</t>
  </si>
  <si>
    <t>435-259-2114</t>
  </si>
  <si>
    <t>cfischer@blm.gov</t>
  </si>
  <si>
    <t xml:space="preserve">Treatment of previously disturbed upland areas within the BLM Moab field office. This phase will include the archeological survey's </t>
  </si>
  <si>
    <t>...</t>
  </si>
  <si>
    <t>Boulder Mountain Landscape Conservation Forecasting (LCF)  FY23</t>
  </si>
  <si>
    <t>Linda Whitham</t>
  </si>
  <si>
    <t xml:space="preserve">Description: The project is the next phase (Year 2) of modeling products of project 5810  conducted during Year 1 for the Boulder Mountain landscape of the southern Fremont River (Fishlake National Forest) and Escalante (Dixie National Forest) USFS Ranger Districts (Fig. 1). In Year 2, the project aims to review vegetation map products and comparatively simulate and report on USFS alternative proposed management scenarios used to manage Boulder Mountain's vegetation. </t>
  </si>
  <si>
    <t>Ponderosa Pine Study Utah State University</t>
  </si>
  <si>
    <t>Research</t>
  </si>
  <si>
    <t>Jason Kirks</t>
  </si>
  <si>
    <t>South Hans Pumpernickel Arch Survey Project</t>
  </si>
  <si>
    <t xml:space="preserve">The need to complete ~ 1,134 acres of Archeology Survey work prior to implementation of a two-way chaining project. This project would allow the Fillmore Forest Service the opportunity to continue to plan and develop quality Habitat Restoration projects, and plan additional years in advance. </t>
  </si>
  <si>
    <t xml:space="preserve">USFS: The Fishlake National Forest Pinyon and Juniper Project Decision Notice was signed on December 5th, 2019 which covers the USFS portion of this project. We have referenced this document in the image and documents tab.  Continued compliance for this project will involve Arie Leeflang from UDWR we will work closely with Arie and State of Utah Purchasing to contract a repeatable company to do the survey work. </t>
  </si>
  <si>
    <t xml:space="preserve">2022 Cedar City and Kanab Field Offices BLM Maintenance </t>
  </si>
  <si>
    <t>GARFIELD,IRON</t>
  </si>
  <si>
    <t>Bald Hills/Panguitch</t>
  </si>
  <si>
    <t>2303, 103, 4786, 2680, 1998, 2704, 3563 - Maint</t>
  </si>
  <si>
    <t>Statewide</t>
  </si>
  <si>
    <t>MDF Stewardship Position FY23</t>
  </si>
  <si>
    <t>Evan DeHamer</t>
  </si>
  <si>
    <t>Cooperative agreement between MDF and DWR to support a habitat specialist to establish and improve wildlife habitat, focusing on mule deer, throughout Utah on public and private land.</t>
  </si>
  <si>
    <t>Hydrologic Monitoring of Environmental Restoration Projects FY23</t>
  </si>
  <si>
    <t>Hugh Hurlow</t>
  </si>
  <si>
    <t xml:space="preserve">Monitor and analyze the hydrologic effects of large-scale (&gt;300 acres) Pinyon-Juniper Treatments and Beaver Dam Analog Stream Restoration projects. </t>
  </si>
  <si>
    <t>FY23 Unfunded Projects</t>
  </si>
  <si>
    <t>Fully Funded</t>
  </si>
  <si>
    <t>Partially Funded</t>
  </si>
  <si>
    <t>Not Funded</t>
  </si>
  <si>
    <t>FY22 Fast Track Approved</t>
  </si>
  <si>
    <t>Unfunded Amount</t>
  </si>
  <si>
    <t>Notes</t>
  </si>
  <si>
    <t>DWR Funds</t>
  </si>
  <si>
    <t>Sportsman Groups</t>
  </si>
  <si>
    <t>Only received sportsman funds for planting shrubs</t>
  </si>
  <si>
    <t>Only received funds for fixing location of solar pumps</t>
  </si>
  <si>
    <t>Only received BLM funds - Potential for additional BLM Funds</t>
  </si>
  <si>
    <t>Seeking additional funds - Possibly BLM BIL funds</t>
  </si>
  <si>
    <t>Only received NRCS funds for private portion of project</t>
  </si>
  <si>
    <t>Underfunded after discussions with Project Manager</t>
  </si>
  <si>
    <t>Seeking additional funds - Most likely will be sportsman group funds</t>
  </si>
  <si>
    <t>Seeking additional funds. Will update if funds become available at end of fiscal year</t>
  </si>
  <si>
    <t>Only received BLM funds</t>
  </si>
  <si>
    <t>Will need to phase unless additional BLM funds become available</t>
  </si>
  <si>
    <t>Only Shared Stewardship funds available.  Will need to phase project</t>
  </si>
  <si>
    <t>Underfunded.  Will need to phase unless additional BLM funds become available</t>
  </si>
  <si>
    <t>Only received BLM funds - Guzzler funding fast tracked to FY22</t>
  </si>
  <si>
    <t>BLM will most likely cover this amount if needed.</t>
  </si>
  <si>
    <t>Pine Ridge bullhog and seeding not funded. Only Ray Ridge portion funded for now.  WRI will seek funding for Pine Ridge</t>
  </si>
  <si>
    <t xml:space="preserve">Only funded 311 acre bullhog with Shared Stewardship funding. </t>
  </si>
  <si>
    <t>Underfunded for now pending use of funds from previous phases.  Will fund additional portions of project if/when needed.</t>
  </si>
  <si>
    <t>Underfunded due to high estimate of BH and CRI.  Will add funding if contracts come back higher and additional funds needed</t>
  </si>
  <si>
    <t>Pond work was funded by sportsman groups. Will need to resubmit rest of project again next year</t>
  </si>
  <si>
    <t>WRI Project Funding - Fiscal Year 2023</t>
  </si>
  <si>
    <t>FY 23 WRI Requested</t>
  </si>
  <si>
    <t xml:space="preserve">NEPA, Section 7 Consultation, and Archaeological clearances are completed for the BLM portion of this project including work at the Gold Mine Site (county and youth corps) and the San Juan River Mexican Hat to Glen Canyon National Recreation Area (youth corps).  A Determination of NEPA Adequacy (DNA) was completed and is tiered to the Programmatic Environmental Assessment Integrated Invasive Plant management Plan for the Monticello Field Office, DOI-BLM-UT-Y020-2013-006-EA. Implementation will occur outside of the Southwestern Willow Flycatcher and Yellow-Billed cuckoo nesting season (May 1- Aug 31). _x000D_
_x000D_
_x000D_
(1)  Programmatic Environmental Assessment Integrated Invasive Plant management Plan for the Monticello Field Office, DOI-BLM-UT-Y020-2013-006-EA._x000D_
This programmatic EA was tiered to Vegetation Treatments Using Herbicides on BLM Lands in 17 Western States -- Programmatic Environmental Impact Statement (PEIS) (USDI, 2007).  The EA provided analysis for 100 acres of mechanical treatment and 4000 acres of herbicide treatments within riparian areas located within the MFO.  BLM is implementing projects within these restrictions currently.  Work will continue on this scale until further NEPA analysis can be completed to expand and enhance project capabilities._x000D_
  _x000D_
(2)  Utah Noxious Weed Act, Rule R68-9.  April 2012_x000D_
The Utah Noxious Weed Act, in conjunction with San Juan County ordinances, state that it is the duty of every property owner to control and prevent the spread of noxious weeds on any land in their possession, or under their control, and shall serve as a warning that if they fail to comply with this notice, enforced weed control measures may be imposed at the direction of county authorities (Rule R68-9, 2012). _x000D_
_x000D_
(3)  Endangered Species Act (ESA), 1973, as amended.  _x000D_
_x000D_
(4)  Migratory Bird Treaty Act (1927), as amended. Seasonal bird restrictions will be followed._x000D_
_x000D_
(5)  Fish and Wildlife Coordination Act, 1958_x000D_
Section 7 consultation was accomplished as part of the required NEPA process.  All activities will be conducted outside of nesting and breeding seasons unless site specific surveys determine that work can proceed without impact to protected species.  Project implementation will be phased and designed in such a way that critical habitat will not be detrimentally impacted. _x000D_
_x000D_
(6)  Section 106 of the National Historic Preservation Act (NHPA), 1966, as amended_x000D_
Site specific cultural inventory will be conducted if deemed necessary by Agency archaeologists.  Treatment units will be designed to accommodate these values.  Tribal consultation was conducted as part of the NEPA process prior to project implementation.  NOTE: Our archaeologist is reviewing the polygons for any potential conflicts but expects little conflict or mitigation.  Arch sites have a low probability of occurrence within current or historic floodplains due to the nature of flood scour/deposition.   _x000D_
_x000D_
(7)   Monticello Pesticide Use Proposal (PUP) No. 2013-UTY020-01-P_x000D_
The Monticello PUP provides guidance for herbicide application within the field office.  All guidance, restrictions, and best management practices will be followed._x000D_
_x000D_
(8)  The Federal Land Policy and Management Act of 1976 (FLPMA), as amended (43 U.S.C. 1701 et seq.) is the basic authority for BLM activities._x000D_
FLPMA establishes the principle that public lands be retained in Federal ownership and provides for the management, protection, development, and enhancement of the public lands under the principles of multiple use, sustained development, and sustained yield._x000D_
_x000D_
For the FFSL/private lands portion of this project archaeological surveys have been completed and SHPO concurred with a finding of "no historic properties affected". All work will occur outside of the Southwestern Willow Flycatcher and Yellow-Billed Cuckoo nesting season (May 1 to August 31)._x000D_
</t>
  </si>
  <si>
    <t>UDAF</t>
  </si>
  <si>
    <t>TNC</t>
  </si>
  <si>
    <t>MDF</t>
  </si>
  <si>
    <t>UGS</t>
  </si>
  <si>
    <t>GSEP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</si>
</sst>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sz val="11"/>
      <color rgb="FF000000"/>
      <name val="Calibri"/>
      <family val="2"/>
    </font>
    <font>
      <b/>
      <sz val="11"/>
      <color rgb="FF000000"/>
      <name val="Calibri"/>
      <family val="2"/>
    </font>
    <font>
      <sz val="11"/>
      <color rgb="FFFF0000"/>
      <name val="Calibri"/>
      <family val="2"/>
    </font>
    <font>
      <sz val="11"/>
      <color rgb="FF9C6500"/>
      <name val="Calibri"/>
      <family val="2"/>
    </font>
    <font>
      <sz val="11"/>
      <name val="Calibri"/>
      <family val="2"/>
      <scheme val="minor"/>
    </font>
    <font>
      <sz val="11"/>
      <color theme="1"/>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
      <b/>
      <sz val="14"/>
      <color theme="1"/>
      <name val="Calibri"/>
      <family val="2"/>
    </font>
    <font>
      <b/>
      <sz val="11"/>
      <name val="Calibri"/>
      <family val="2"/>
      <scheme val="minor"/>
    </font>
    <font>
      <b/>
      <sz val="20"/>
      <color theme="1"/>
      <name val="Calibri"/>
      <family val="2"/>
    </font>
  </fonts>
  <fills count="12">
    <fill>
      <patternFill patternType="none"/>
    </fill>
    <fill>
      <patternFill patternType="gray125"/>
    </fill>
    <fill>
      <patternFill patternType="solid">
        <fgColor rgb="FFC4BD97"/>
        <bgColor indexed="64"/>
      </patternFill>
    </fill>
    <fill>
      <patternFill patternType="solid">
        <fgColor theme="2"/>
        <bgColor indexed="64"/>
      </patternFill>
    </fill>
    <fill>
      <patternFill patternType="solid">
        <fgColor rgb="FFC4BD97"/>
        <bgColor rgb="FFC4BD97"/>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medium">
        <color rgb="FF000000"/>
      </left>
      <right/>
      <top/>
      <bottom/>
      <diagonal/>
    </border>
    <border>
      <left style="medium">
        <color rgb="FF000000"/>
      </left>
      <right style="medium">
        <color rgb="FF000000"/>
      </right>
      <top/>
      <bottom/>
      <diagonal/>
    </border>
    <border>
      <left/>
      <right style="thick">
        <color rgb="FF000000"/>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0" fillId="0" borderId="0" xfId="0" applyAlignment="1"/>
    <xf numFmtId="43" fontId="0" fillId="0" borderId="0" xfId="1" applyFont="1" applyAlignment="1"/>
    <xf numFmtId="44" fontId="0" fillId="0" borderId="0" xfId="2" applyFont="1" applyAlignment="1"/>
    <xf numFmtId="0" fontId="0" fillId="0" borderId="0" xfId="0" applyNumberFormat="1" applyAlignment="1"/>
    <xf numFmtId="0" fontId="0" fillId="2" borderId="0" xfId="0" applyFill="1" applyAlignment="1"/>
    <xf numFmtId="0" fontId="4" fillId="0" borderId="0" xfId="0" applyFont="1" applyAlignment="1"/>
    <xf numFmtId="1" fontId="5" fillId="0" borderId="0" xfId="0" applyNumberFormat="1" applyFont="1" applyFill="1" applyAlignment="1"/>
    <xf numFmtId="1" fontId="4" fillId="0" borderId="0" xfId="0" applyNumberFormat="1" applyFont="1" applyAlignment="1"/>
    <xf numFmtId="43" fontId="4" fillId="0" borderId="0" xfId="0" applyNumberFormat="1" applyFont="1" applyAlignment="1"/>
    <xf numFmtId="43" fontId="4" fillId="0" borderId="0" xfId="1" applyFont="1" applyAlignment="1"/>
    <xf numFmtId="44" fontId="4" fillId="0" borderId="0" xfId="0" applyNumberFormat="1" applyFont="1" applyAlignment="1"/>
    <xf numFmtId="44" fontId="4" fillId="0" borderId="0" xfId="2" applyFont="1" applyAlignment="1"/>
    <xf numFmtId="1" fontId="4" fillId="0" borderId="1" xfId="0" applyNumberFormat="1" applyFont="1" applyBorder="1" applyAlignment="1">
      <alignment horizontal="center"/>
    </xf>
    <xf numFmtId="1" fontId="4" fillId="0" borderId="0" xfId="0" applyNumberFormat="1" applyFont="1" applyAlignment="1">
      <alignment horizontal="center"/>
    </xf>
    <xf numFmtId="1" fontId="4" fillId="0" borderId="2" xfId="0" applyNumberFormat="1" applyFont="1" applyBorder="1" applyAlignment="1">
      <alignment horizontal="center"/>
    </xf>
    <xf numFmtId="1" fontId="4" fillId="0" borderId="0" xfId="0" applyNumberFormat="1" applyFont="1" applyAlignment="1">
      <alignment horizontal="left"/>
    </xf>
    <xf numFmtId="43" fontId="4" fillId="0" borderId="0" xfId="0" applyNumberFormat="1" applyFont="1" applyAlignment="1">
      <alignment horizontal="right"/>
    </xf>
    <xf numFmtId="0" fontId="4" fillId="0" borderId="0" xfId="0" applyNumberFormat="1" applyFont="1" applyAlignment="1">
      <alignment horizontal="right"/>
    </xf>
    <xf numFmtId="1" fontId="4" fillId="0" borderId="0" xfId="0" applyNumberFormat="1" applyFont="1" applyFill="1" applyAlignment="1"/>
    <xf numFmtId="1" fontId="4" fillId="0" borderId="3" xfId="0" applyNumberFormat="1" applyFont="1" applyBorder="1" applyAlignment="1"/>
    <xf numFmtId="1" fontId="4" fillId="2" borderId="0" xfId="0" applyNumberFormat="1" applyFont="1" applyFill="1" applyBorder="1" applyAlignment="1"/>
    <xf numFmtId="44" fontId="4" fillId="3" borderId="0" xfId="2" applyFont="1" applyFill="1" applyBorder="1" applyAlignment="1"/>
    <xf numFmtId="1" fontId="6" fillId="4" borderId="0" xfId="0" applyNumberFormat="1" applyFont="1" applyFill="1" applyAlignment="1"/>
    <xf numFmtId="44" fontId="6" fillId="0" borderId="0" xfId="2" applyFont="1" applyAlignment="1"/>
    <xf numFmtId="1" fontId="5" fillId="0" borderId="4" xfId="0" applyNumberFormat="1" applyFont="1" applyFill="1" applyBorder="1" applyAlignment="1"/>
    <xf numFmtId="1" fontId="5" fillId="0" borderId="4" xfId="0" applyNumberFormat="1" applyFont="1" applyBorder="1" applyAlignment="1"/>
    <xf numFmtId="43" fontId="5" fillId="0" borderId="4" xfId="0" applyNumberFormat="1" applyFont="1" applyBorder="1" applyAlignment="1"/>
    <xf numFmtId="43" fontId="5" fillId="0" borderId="4" xfId="1" applyFont="1" applyBorder="1" applyAlignment="1"/>
    <xf numFmtId="1" fontId="5" fillId="5" borderId="4" xfId="0" applyNumberFormat="1" applyFont="1" applyFill="1" applyBorder="1" applyAlignment="1"/>
    <xf numFmtId="44" fontId="5" fillId="0" borderId="4" xfId="0" applyNumberFormat="1" applyFont="1" applyBorder="1" applyAlignment="1"/>
    <xf numFmtId="44" fontId="5" fillId="0" borderId="4" xfId="2" applyFont="1" applyBorder="1" applyAlignment="1"/>
    <xf numFmtId="0" fontId="5" fillId="0" borderId="4" xfId="0" applyFont="1" applyBorder="1" applyAlignment="1"/>
    <xf numFmtId="1" fontId="5" fillId="0" borderId="5" xfId="0" applyNumberFormat="1" applyFont="1" applyBorder="1" applyAlignment="1">
      <alignment horizontal="center"/>
    </xf>
    <xf numFmtId="1" fontId="5" fillId="0" borderId="4" xfId="0" applyNumberFormat="1" applyFont="1" applyBorder="1" applyAlignment="1">
      <alignment horizontal="center"/>
    </xf>
    <xf numFmtId="1" fontId="5" fillId="0" borderId="6" xfId="0" applyNumberFormat="1" applyFont="1" applyBorder="1" applyAlignment="1">
      <alignment horizontal="center"/>
    </xf>
    <xf numFmtId="1" fontId="5" fillId="0" borderId="4" xfId="0" applyNumberFormat="1" applyFont="1" applyBorder="1" applyAlignment="1">
      <alignment horizontal="left"/>
    </xf>
    <xf numFmtId="43" fontId="5" fillId="0" borderId="4" xfId="0" applyNumberFormat="1" applyFont="1" applyBorder="1" applyAlignment="1">
      <alignment horizontal="right"/>
    </xf>
    <xf numFmtId="0" fontId="5" fillId="0" borderId="4" xfId="0" applyNumberFormat="1" applyFont="1" applyBorder="1" applyAlignment="1">
      <alignment horizontal="right"/>
    </xf>
    <xf numFmtId="1" fontId="5" fillId="0" borderId="7" xfId="0" applyNumberFormat="1" applyFont="1" applyBorder="1" applyAlignment="1"/>
    <xf numFmtId="1" fontId="5" fillId="2" borderId="0" xfId="0" applyNumberFormat="1" applyFont="1" applyFill="1" applyBorder="1" applyAlignment="1"/>
    <xf numFmtId="44" fontId="5" fillId="3" borderId="0" xfId="2" applyFont="1" applyFill="1" applyBorder="1" applyAlignment="1"/>
    <xf numFmtId="44" fontId="5" fillId="0" borderId="0" xfId="0" applyNumberFormat="1" applyFont="1" applyAlignment="1"/>
    <xf numFmtId="44" fontId="5" fillId="0" borderId="0" xfId="2" applyFont="1" applyAlignment="1"/>
    <xf numFmtId="1" fontId="7" fillId="4" borderId="8" xfId="0" applyNumberFormat="1" applyFont="1" applyFill="1" applyBorder="1" applyAlignment="1"/>
    <xf numFmtId="44" fontId="7" fillId="0" borderId="8" xfId="2" applyFont="1" applyBorder="1" applyAlignment="1"/>
    <xf numFmtId="1" fontId="4" fillId="6" borderId="0" xfId="0" applyNumberFormat="1" applyFont="1" applyFill="1" applyAlignment="1"/>
    <xf numFmtId="1" fontId="8" fillId="0" borderId="0" xfId="0" applyNumberFormat="1" applyFont="1" applyFill="1" applyAlignment="1"/>
    <xf numFmtId="0" fontId="4" fillId="6" borderId="0" xfId="0" applyFont="1" applyFill="1" applyAlignment="1"/>
    <xf numFmtId="0" fontId="6" fillId="4" borderId="0" xfId="0" applyFont="1" applyFill="1" applyAlignment="1"/>
    <xf numFmtId="44" fontId="6" fillId="0" borderId="0" xfId="2" applyFont="1" applyAlignment="1">
      <alignment wrapText="1"/>
    </xf>
    <xf numFmtId="44" fontId="6" fillId="0" borderId="0" xfId="2" applyFont="1" applyFill="1" applyAlignment="1"/>
    <xf numFmtId="0" fontId="0" fillId="0" borderId="0" xfId="0" applyFill="1" applyAlignment="1"/>
    <xf numFmtId="44" fontId="0" fillId="0" borderId="0" xfId="2" applyFont="1" applyFill="1" applyAlignment="1"/>
    <xf numFmtId="44" fontId="0" fillId="0" borderId="0" xfId="2" applyFont="1" applyBorder="1" applyAlignment="1"/>
    <xf numFmtId="0" fontId="10" fillId="0" borderId="0" xfId="0" applyFont="1" applyAlignment="1"/>
    <xf numFmtId="0" fontId="0" fillId="0" borderId="0" xfId="0" applyBorder="1" applyAlignment="1"/>
    <xf numFmtId="0" fontId="0" fillId="0" borderId="0" xfId="0" applyFill="1"/>
    <xf numFmtId="0" fontId="2" fillId="0" borderId="0" xfId="0" applyFont="1" applyAlignment="1"/>
    <xf numFmtId="44" fontId="0" fillId="0" borderId="0" xfId="2" applyFont="1" applyFill="1" applyBorder="1" applyAlignment="1"/>
    <xf numFmtId="0" fontId="0" fillId="2" borderId="0" xfId="0" applyFill="1" applyBorder="1" applyAlignment="1"/>
    <xf numFmtId="0" fontId="0" fillId="0" borderId="0" xfId="0" applyBorder="1"/>
    <xf numFmtId="43" fontId="0" fillId="0" borderId="0" xfId="1" applyFont="1" applyBorder="1" applyAlignment="1"/>
    <xf numFmtId="0" fontId="0" fillId="0" borderId="0" xfId="0" applyNumberFormat="1" applyBorder="1" applyAlignment="1"/>
    <xf numFmtId="0" fontId="0" fillId="8" borderId="0" xfId="0" applyFill="1" applyBorder="1" applyAlignment="1"/>
    <xf numFmtId="0" fontId="10" fillId="0" borderId="0" xfId="0" applyFont="1" applyBorder="1" applyAlignment="1"/>
    <xf numFmtId="43" fontId="0" fillId="0" borderId="0" xfId="1" applyFont="1" applyFill="1" applyAlignment="1"/>
    <xf numFmtId="0" fontId="0" fillId="0" borderId="0" xfId="0" quotePrefix="1" applyFill="1" applyAlignment="1">
      <alignment horizontal="center"/>
    </xf>
    <xf numFmtId="0" fontId="0" fillId="0" borderId="0" xfId="0" applyNumberFormat="1" applyFill="1" applyAlignment="1"/>
    <xf numFmtId="44" fontId="0" fillId="0" borderId="0" xfId="0" applyNumberFormat="1" applyFill="1" applyBorder="1" applyAlignment="1"/>
    <xf numFmtId="0" fontId="16" fillId="0" borderId="0" xfId="0" applyFont="1" applyAlignment="1"/>
    <xf numFmtId="44" fontId="10" fillId="0" borderId="0" xfId="2" applyFont="1" applyAlignment="1"/>
    <xf numFmtId="1" fontId="17" fillId="9" borderId="0" xfId="0" applyNumberFormat="1" applyFont="1" applyFill="1"/>
    <xf numFmtId="1" fontId="17" fillId="10" borderId="0" xfId="0" applyNumberFormat="1" applyFont="1" applyFill="1"/>
    <xf numFmtId="1" fontId="17" fillId="11" borderId="0" xfId="0" applyNumberFormat="1" applyFont="1" applyFill="1"/>
    <xf numFmtId="43" fontId="5" fillId="0" borderId="0" xfId="0" applyNumberFormat="1" applyFont="1" applyFill="1" applyAlignment="1"/>
    <xf numFmtId="43" fontId="4" fillId="0" borderId="0" xfId="0" applyNumberFormat="1" applyFont="1" applyFill="1" applyAlignment="1"/>
    <xf numFmtId="43" fontId="4" fillId="0" borderId="0" xfId="1" applyFont="1" applyFill="1" applyAlignment="1"/>
    <xf numFmtId="43" fontId="5" fillId="0" borderId="0" xfId="1" applyFont="1" applyFill="1" applyAlignment="1"/>
    <xf numFmtId="43" fontId="4" fillId="0" borderId="0" xfId="1" applyFont="1" applyFill="1" applyAlignment="1">
      <alignment wrapText="1"/>
    </xf>
    <xf numFmtId="1" fontId="4" fillId="0" borderId="0" xfId="0" applyNumberFormat="1" applyFont="1" applyFill="1" applyAlignment="1">
      <alignment wrapText="1"/>
    </xf>
    <xf numFmtId="43" fontId="3" fillId="0" borderId="0" xfId="1" applyFont="1" applyFill="1" applyBorder="1" applyAlignment="1"/>
    <xf numFmtId="44" fontId="4" fillId="0" borderId="0" xfId="0" applyNumberFormat="1" applyFont="1" applyFill="1" applyAlignment="1"/>
    <xf numFmtId="44" fontId="4" fillId="0" borderId="0" xfId="2" applyFont="1" applyFill="1" applyAlignment="1"/>
    <xf numFmtId="0" fontId="5" fillId="0" borderId="0" xfId="0" applyFont="1" applyFill="1" applyAlignment="1"/>
    <xf numFmtId="1" fontId="9"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1" fontId="9" fillId="0" borderId="2" xfId="0" applyNumberFormat="1" applyFont="1" applyFill="1" applyBorder="1" applyAlignment="1">
      <alignment horizontal="center"/>
    </xf>
    <xf numFmtId="1" fontId="4" fillId="0" borderId="0" xfId="0" applyNumberFormat="1" applyFont="1" applyFill="1" applyAlignment="1">
      <alignment horizontal="left" wrapText="1"/>
    </xf>
    <xf numFmtId="43" fontId="4" fillId="0" borderId="0" xfId="0" applyNumberFormat="1" applyFont="1" applyFill="1" applyAlignment="1">
      <alignment wrapText="1"/>
    </xf>
    <xf numFmtId="0" fontId="4" fillId="0" borderId="0" xfId="0" applyNumberFormat="1" applyFont="1" applyFill="1" applyAlignment="1">
      <alignment wrapText="1"/>
    </xf>
    <xf numFmtId="44" fontId="5" fillId="0" borderId="0" xfId="2" applyFont="1" applyFill="1" applyAlignment="1"/>
    <xf numFmtId="44" fontId="5" fillId="9" borderId="0" xfId="2" applyFont="1" applyFill="1" applyBorder="1" applyAlignment="1">
      <alignment wrapText="1"/>
    </xf>
    <xf numFmtId="44" fontId="5" fillId="9" borderId="0" xfId="0" applyNumberFormat="1" applyFont="1" applyFill="1" applyAlignment="1">
      <alignment wrapText="1"/>
    </xf>
    <xf numFmtId="44" fontId="5" fillId="0" borderId="0" xfId="0" applyNumberFormat="1" applyFont="1" applyAlignment="1">
      <alignment wrapText="1"/>
    </xf>
    <xf numFmtId="44" fontId="5" fillId="10" borderId="0" xfId="0" applyNumberFormat="1" applyFont="1" applyFill="1" applyAlignment="1">
      <alignment wrapText="1"/>
    </xf>
    <xf numFmtId="44" fontId="4" fillId="0" borderId="0" xfId="2" applyFont="1" applyFill="1" applyBorder="1" applyAlignment="1"/>
    <xf numFmtId="44" fontId="5" fillId="0" borderId="0" xfId="2" applyFont="1" applyFill="1" applyBorder="1" applyAlignment="1"/>
    <xf numFmtId="44" fontId="6" fillId="0" borderId="0" xfId="2" applyFont="1" applyFill="1" applyAlignment="1">
      <alignment wrapText="1"/>
    </xf>
    <xf numFmtId="44" fontId="3" fillId="0" borderId="0" xfId="2" applyFont="1" applyBorder="1" applyAlignment="1"/>
    <xf numFmtId="44" fontId="3" fillId="0" borderId="0" xfId="0" applyNumberFormat="1" applyFont="1" applyFill="1" applyBorder="1" applyAlignment="1"/>
    <xf numFmtId="1" fontId="18" fillId="0" borderId="0" xfId="0" applyNumberFormat="1" applyFont="1" applyFill="1" applyAlignment="1"/>
    <xf numFmtId="1" fontId="5" fillId="0" borderId="0" xfId="0" applyNumberFormat="1" applyFont="1" applyBorder="1" applyAlignment="1"/>
    <xf numFmtId="14" fontId="5" fillId="0" borderId="0" xfId="0" applyNumberFormat="1" applyFont="1" applyFill="1" applyBorder="1" applyAlignment="1"/>
    <xf numFmtId="43" fontId="3" fillId="0" borderId="0" xfId="1" applyFont="1" applyFill="1" applyBorder="1"/>
    <xf numFmtId="44" fontId="6" fillId="0" borderId="10" xfId="2" applyFont="1" applyBorder="1" applyAlignment="1"/>
    <xf numFmtId="0" fontId="0" fillId="9" borderId="9" xfId="0" applyFill="1" applyBorder="1" applyAlignment="1"/>
    <xf numFmtId="0" fontId="0" fillId="0" borderId="9" xfId="0" applyBorder="1" applyAlignment="1"/>
    <xf numFmtId="0" fontId="0" fillId="0" borderId="9" xfId="0" applyFill="1" applyBorder="1" applyAlignment="1"/>
    <xf numFmtId="43" fontId="0" fillId="0" borderId="9" xfId="1" applyFont="1" applyBorder="1" applyAlignment="1"/>
    <xf numFmtId="0" fontId="0" fillId="0" borderId="9" xfId="0" applyBorder="1"/>
    <xf numFmtId="0" fontId="0" fillId="8" borderId="9" xfId="0" quotePrefix="1" applyFill="1" applyBorder="1" applyAlignment="1">
      <alignment horizontal="center"/>
    </xf>
    <xf numFmtId="44" fontId="0" fillId="0" borderId="9" xfId="2" applyFont="1" applyFill="1" applyBorder="1" applyAlignment="1"/>
    <xf numFmtId="0" fontId="0" fillId="0" borderId="9" xfId="1" applyNumberFormat="1" applyFont="1" applyBorder="1" applyAlignment="1"/>
    <xf numFmtId="0" fontId="0" fillId="2" borderId="9" xfId="0" applyFill="1" applyBorder="1" applyAlignment="1"/>
    <xf numFmtId="44" fontId="0" fillId="0" borderId="9" xfId="2" applyFont="1" applyBorder="1" applyAlignment="1"/>
    <xf numFmtId="44" fontId="0" fillId="0" borderId="9" xfId="0" applyNumberFormat="1" applyBorder="1" applyAlignment="1"/>
    <xf numFmtId="0" fontId="0" fillId="10" borderId="9" xfId="0" applyFill="1" applyBorder="1" applyAlignment="1"/>
    <xf numFmtId="2" fontId="0" fillId="0" borderId="9" xfId="0" applyNumberFormat="1" applyBorder="1"/>
    <xf numFmtId="0" fontId="0" fillId="0" borderId="9" xfId="0" applyFill="1" applyBorder="1"/>
    <xf numFmtId="0" fontId="10" fillId="0" borderId="9" xfId="0" applyFont="1" applyBorder="1" applyAlignment="1"/>
    <xf numFmtId="0" fontId="0" fillId="0" borderId="9" xfId="0" applyNumberFormat="1" applyBorder="1" applyAlignment="1"/>
    <xf numFmtId="0" fontId="4" fillId="7" borderId="9" xfId="0" applyFont="1" applyFill="1" applyBorder="1" applyAlignment="1"/>
    <xf numFmtId="0" fontId="0" fillId="0" borderId="9" xfId="0" applyBorder="1" applyAlignment="1">
      <alignment wrapText="1"/>
    </xf>
    <xf numFmtId="0" fontId="0" fillId="8" borderId="9" xfId="0" applyFill="1" applyBorder="1" applyAlignment="1"/>
    <xf numFmtId="43" fontId="0" fillId="0" borderId="9" xfId="1" applyFont="1" applyBorder="1"/>
    <xf numFmtId="0" fontId="0" fillId="9" borderId="9" xfId="0" applyFill="1" applyBorder="1"/>
    <xf numFmtId="0" fontId="10" fillId="0" borderId="9" xfId="0" applyFont="1" applyFill="1" applyBorder="1" applyAlignment="1"/>
    <xf numFmtId="43" fontId="10" fillId="0" borderId="9" xfId="1" applyFont="1" applyBorder="1" applyAlignment="1"/>
    <xf numFmtId="0" fontId="10" fillId="0" borderId="9" xfId="0" applyFont="1" applyBorder="1"/>
    <xf numFmtId="0" fontId="10" fillId="8" borderId="9" xfId="0" quotePrefix="1" applyFont="1" applyFill="1" applyBorder="1" applyAlignment="1">
      <alignment horizontal="center"/>
    </xf>
    <xf numFmtId="44" fontId="10" fillId="0" borderId="9" xfId="2" applyFont="1" applyFill="1" applyBorder="1" applyAlignment="1"/>
    <xf numFmtId="0" fontId="10" fillId="0" borderId="9" xfId="1" applyNumberFormat="1" applyFont="1" applyBorder="1" applyAlignment="1"/>
    <xf numFmtId="0" fontId="10" fillId="2" borderId="9" xfId="0" applyFont="1" applyFill="1" applyBorder="1" applyAlignment="1"/>
    <xf numFmtId="44" fontId="10" fillId="0" borderId="9" xfId="2" applyFont="1" applyBorder="1" applyAlignment="1"/>
    <xf numFmtId="44" fontId="10" fillId="0" borderId="9" xfId="0" applyNumberFormat="1" applyFont="1" applyBorder="1" applyAlignment="1"/>
    <xf numFmtId="0" fontId="10" fillId="0" borderId="9" xfId="0" applyNumberFormat="1" applyFont="1" applyBorder="1" applyAlignment="1"/>
    <xf numFmtId="0" fontId="10" fillId="9" borderId="9" xfId="0" applyFont="1" applyFill="1" applyBorder="1" applyAlignment="1"/>
    <xf numFmtId="0" fontId="10" fillId="10" borderId="9" xfId="0" applyFont="1" applyFill="1" applyBorder="1" applyAlignment="1"/>
    <xf numFmtId="43" fontId="10" fillId="0" borderId="9" xfId="1" applyFont="1" applyBorder="1"/>
    <xf numFmtId="0" fontId="10" fillId="11" borderId="9" xfId="0" applyFont="1" applyFill="1" applyBorder="1" applyAlignment="1"/>
    <xf numFmtId="43" fontId="5" fillId="5" borderId="0" xfId="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242887</xdr:colOff>
      <xdr:row>1</xdr:row>
      <xdr:rowOff>85725</xdr:rowOff>
    </xdr:from>
    <xdr:to>
      <xdr:col>1</xdr:col>
      <xdr:colOff>3340103</xdr:colOff>
      <xdr:row>5</xdr:row>
      <xdr:rowOff>632052</xdr:rowOff>
    </xdr:to>
    <xdr:pic>
      <xdr:nvPicPr>
        <xdr:cNvPr id="2" name="Picture 1">
          <a:extLst>
            <a:ext uri="{FF2B5EF4-FFF2-40B4-BE49-F238E27FC236}">
              <a16:creationId xmlns:a16="http://schemas.microsoft.com/office/drawing/2014/main" id="{BD9CE3D1-F187-44CD-926A-9BC2F277A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 y="419100"/>
          <a:ext cx="3097216" cy="13273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B163"/>
  <sheetViews>
    <sheetView tabSelected="1" zoomScale="50" zoomScaleNormal="50" workbookViewId="0">
      <pane xSplit="4" ySplit="6" topLeftCell="AQ99" activePane="bottomRight" state="frozen"/>
      <selection pane="topRight" activeCell="E1" sqref="E1"/>
      <selection pane="bottomLeft" activeCell="A4" sqref="A4"/>
      <selection pane="bottomRight" activeCell="B119" sqref="B119"/>
    </sheetView>
  </sheetViews>
  <sheetFormatPr defaultColWidth="8.86328125" defaultRowHeight="14.25" x14ac:dyDescent="0.45"/>
  <cols>
    <col min="1" max="1" width="13.86328125" style="1" customWidth="1"/>
    <col min="2" max="2" width="60.1328125" style="1" customWidth="1"/>
    <col min="3" max="3" width="8.86328125" style="1" hidden="1" customWidth="1"/>
    <col min="4" max="4" width="11.59765625" style="1" hidden="1" customWidth="1"/>
    <col min="5" max="6" width="8.86328125" style="1" hidden="1" customWidth="1"/>
    <col min="7" max="7" width="11.1328125" style="1" customWidth="1"/>
    <col min="8" max="8" width="13.1328125" style="1" customWidth="1"/>
    <col min="9" max="10" width="8.86328125" style="1" hidden="1" customWidth="1"/>
    <col min="11" max="11" width="22.3984375" style="1" hidden="1" customWidth="1"/>
    <col min="12" max="12" width="12.265625" style="2" hidden="1" customWidth="1"/>
    <col min="13" max="13" width="11.1328125" style="2" hidden="1" customWidth="1"/>
    <col min="14" max="14" width="12.3984375" style="2" hidden="1" customWidth="1"/>
    <col min="15" max="15" width="26.265625" style="1" hidden="1" customWidth="1"/>
    <col min="16" max="16" width="15.3984375" style="1" hidden="1" customWidth="1"/>
    <col min="17" max="17" width="5" style="1" hidden="1" customWidth="1"/>
    <col min="18" max="18" width="11.59765625" style="2" hidden="1" customWidth="1"/>
    <col min="19" max="20" width="9" style="2" hidden="1" customWidth="1"/>
    <col min="21" max="21" width="11.1328125" style="2" hidden="1" customWidth="1"/>
    <col min="22" max="22" width="9" style="2" hidden="1" customWidth="1"/>
    <col min="23" max="24" width="10.3984375" style="2" hidden="1" customWidth="1"/>
    <col min="25" max="26" width="9" style="2" hidden="1" customWidth="1"/>
    <col min="27" max="27" width="9.86328125" style="2" hidden="1" customWidth="1"/>
    <col min="28" max="28" width="12.265625" style="2" hidden="1" customWidth="1"/>
    <col min="29" max="29" width="11.265625" style="2" hidden="1" customWidth="1"/>
    <col min="30" max="30" width="9.265625" style="2" hidden="1" customWidth="1"/>
    <col min="31" max="31" width="8.86328125" hidden="1" customWidth="1"/>
    <col min="32" max="41" width="8.86328125" style="1" hidden="1" customWidth="1"/>
    <col min="42" max="42" width="13.3984375" style="3" hidden="1" customWidth="1"/>
    <col min="43" max="43" width="8.86328125" style="1" customWidth="1"/>
    <col min="44" max="56" width="8.86328125" style="1" hidden="1" customWidth="1"/>
    <col min="57" max="59" width="8.86328125" style="1" customWidth="1"/>
    <col min="60" max="60" width="8.86328125" style="4" hidden="1" customWidth="1"/>
    <col min="61" max="61" width="8.86328125" style="1" hidden="1" customWidth="1"/>
    <col min="62" max="62" width="16.3984375" style="1" bestFit="1" customWidth="1"/>
    <col min="63" max="63" width="8.86328125" style="1" hidden="1" customWidth="1"/>
    <col min="64" max="64" width="17.73046875" style="1" customWidth="1"/>
    <col min="65" max="65" width="24.3984375" style="1" bestFit="1" customWidth="1"/>
    <col min="66" max="74" width="8.86328125" style="1" hidden="1" customWidth="1"/>
    <col min="75" max="75" width="4.86328125" style="5" hidden="1" customWidth="1"/>
    <col min="76" max="83" width="8.86328125" style="1" hidden="1" customWidth="1"/>
    <col min="84" max="84" width="23.86328125" style="3" bestFit="1" customWidth="1"/>
    <col min="85" max="85" width="19.3984375" style="3" customWidth="1"/>
    <col min="86" max="86" width="20.1328125" style="1" bestFit="1" customWidth="1"/>
    <col min="87" max="87" width="16.265625" style="3" bestFit="1" customWidth="1"/>
    <col min="88" max="88" width="15.265625" style="3" bestFit="1" customWidth="1"/>
    <col min="89" max="89" width="108" style="3" bestFit="1" customWidth="1"/>
    <col min="90" max="90" width="4.1328125" style="5" customWidth="1"/>
    <col min="91" max="92" width="15.1328125" style="3" customWidth="1"/>
    <col min="93" max="93" width="18.265625" style="3" customWidth="1"/>
    <col min="94" max="94" width="13.3984375" style="3" bestFit="1" customWidth="1"/>
    <col min="95" max="95" width="17" style="3" customWidth="1"/>
    <col min="96" max="96" width="12.73046875" style="3" bestFit="1" customWidth="1"/>
    <col min="97" max="97" width="13.3984375" style="3" bestFit="1" customWidth="1"/>
    <col min="98" max="98" width="15.1328125" style="3" bestFit="1" customWidth="1"/>
    <col min="99" max="100" width="15.1328125" style="3" customWidth="1"/>
    <col min="101" max="101" width="14.265625" style="3" bestFit="1" customWidth="1"/>
    <col min="102" max="102" width="17.59765625" style="3" customWidth="1"/>
    <col min="103" max="103" width="15.1328125" style="3" bestFit="1" customWidth="1"/>
    <col min="104" max="104" width="10.86328125" style="3" hidden="1" customWidth="1"/>
    <col min="105" max="16384" width="8.86328125" style="1"/>
  </cols>
  <sheetData>
    <row r="1" spans="1:104" ht="25.5" x14ac:dyDescent="0.75">
      <c r="A1" s="101" t="s">
        <v>968</v>
      </c>
    </row>
    <row r="2" spans="1:104" x14ac:dyDescent="0.45">
      <c r="A2" s="72" t="s">
        <v>941</v>
      </c>
    </row>
    <row r="3" spans="1:104" s="6" customFormat="1" x14ac:dyDescent="0.45">
      <c r="A3" s="73" t="s">
        <v>942</v>
      </c>
      <c r="C3" s="8"/>
      <c r="D3" s="8"/>
      <c r="E3" s="8"/>
      <c r="F3" s="8"/>
      <c r="G3" s="9"/>
      <c r="H3" s="8"/>
      <c r="I3" s="9"/>
      <c r="J3" s="8"/>
      <c r="K3" s="8"/>
      <c r="L3" s="10"/>
      <c r="M3" s="10"/>
      <c r="N3" s="10"/>
      <c r="O3" s="8"/>
      <c r="P3" s="8"/>
      <c r="Q3" s="8"/>
      <c r="R3" s="10"/>
      <c r="S3" s="10"/>
      <c r="T3" s="10"/>
      <c r="U3" s="10"/>
      <c r="V3" s="10"/>
      <c r="W3" s="10"/>
      <c r="X3" s="10"/>
      <c r="Y3" s="10"/>
      <c r="Z3" s="10"/>
      <c r="AA3" s="10"/>
      <c r="AB3" s="10"/>
      <c r="AC3" s="10"/>
      <c r="AD3" s="10"/>
      <c r="AF3" s="8"/>
      <c r="AG3" s="8"/>
      <c r="AH3" s="8"/>
      <c r="AI3" s="8"/>
      <c r="AJ3" s="8"/>
      <c r="AK3" s="8"/>
      <c r="AL3" s="8"/>
      <c r="AM3" s="8"/>
      <c r="AN3" s="8"/>
      <c r="AO3" s="11"/>
      <c r="AP3" s="12"/>
      <c r="AQ3" s="8"/>
      <c r="AR3" s="8"/>
      <c r="AS3" s="8"/>
      <c r="AT3" s="8"/>
      <c r="AU3" s="8"/>
      <c r="AV3" s="8"/>
      <c r="AX3" s="13"/>
      <c r="AY3" s="14"/>
      <c r="AZ3" s="14"/>
      <c r="BA3" s="14"/>
      <c r="BB3" s="14"/>
      <c r="BC3" s="14"/>
      <c r="BD3" s="15"/>
      <c r="BE3" s="16"/>
      <c r="BF3" s="8"/>
      <c r="BG3" s="17"/>
      <c r="BH3" s="18"/>
      <c r="BI3" s="17" t="s">
        <v>0</v>
      </c>
      <c r="BJ3" s="19"/>
      <c r="BK3" s="19"/>
      <c r="BL3" s="8"/>
      <c r="BM3" s="19"/>
      <c r="BN3" s="8"/>
      <c r="BO3" s="8"/>
      <c r="BP3" s="8"/>
      <c r="BR3" s="8"/>
      <c r="BS3" s="11"/>
      <c r="BT3" s="8"/>
      <c r="BU3" s="8"/>
      <c r="BV3" s="20"/>
      <c r="BW3" s="21"/>
      <c r="BX3" s="22"/>
      <c r="BY3" s="22"/>
      <c r="BZ3" s="22"/>
      <c r="CA3" s="22"/>
      <c r="CB3" s="22"/>
      <c r="CC3" s="22"/>
      <c r="CD3" s="22"/>
      <c r="CE3" s="22"/>
      <c r="CF3" s="12"/>
      <c r="CG3" s="96"/>
      <c r="CH3" s="11"/>
      <c r="CI3" s="12"/>
      <c r="CJ3" s="12"/>
      <c r="CK3" s="12"/>
      <c r="CL3" s="23"/>
      <c r="CM3" s="51"/>
      <c r="CN3" s="51"/>
      <c r="CO3" s="51"/>
      <c r="CP3" s="51"/>
      <c r="CQ3" s="51"/>
      <c r="CR3" s="51"/>
      <c r="CS3" s="51"/>
      <c r="CT3" s="51"/>
      <c r="CU3" s="51"/>
      <c r="CV3" s="51"/>
      <c r="CW3" s="51"/>
      <c r="CX3" s="24"/>
      <c r="CY3" s="24"/>
      <c r="CZ3" s="24"/>
    </row>
    <row r="4" spans="1:104" s="6" customFormat="1" ht="14.65" thickBot="1" x14ac:dyDescent="0.5">
      <c r="A4" s="74" t="s">
        <v>943</v>
      </c>
      <c r="C4" s="8"/>
      <c r="D4" s="8"/>
      <c r="E4" s="8"/>
      <c r="F4" s="8"/>
      <c r="G4" s="9"/>
      <c r="H4" s="8"/>
      <c r="I4" s="9"/>
      <c r="J4" s="8"/>
      <c r="K4" s="8"/>
      <c r="L4" s="10"/>
      <c r="M4" s="10"/>
      <c r="N4" s="10"/>
      <c r="O4" s="8"/>
      <c r="P4" s="8"/>
      <c r="Q4" s="8"/>
      <c r="R4" s="10"/>
      <c r="S4" s="10"/>
      <c r="T4" s="10"/>
      <c r="U4" s="10"/>
      <c r="V4" s="10"/>
      <c r="W4" s="10"/>
      <c r="X4" s="10"/>
      <c r="Y4" s="10"/>
      <c r="Z4" s="10"/>
      <c r="AA4" s="10"/>
      <c r="AB4" s="10"/>
      <c r="AC4" s="10"/>
      <c r="AD4" s="10"/>
      <c r="AF4" s="8"/>
      <c r="AG4" s="8"/>
      <c r="AH4" s="8"/>
      <c r="AI4" s="8"/>
      <c r="AJ4" s="8"/>
      <c r="AK4" s="8"/>
      <c r="AL4" s="8"/>
      <c r="AM4" s="8"/>
      <c r="AN4" s="8"/>
      <c r="AO4" s="11"/>
      <c r="AP4" s="12"/>
      <c r="AQ4" s="8"/>
      <c r="AR4" s="8"/>
      <c r="AS4" s="8"/>
      <c r="AT4" s="8"/>
      <c r="AU4" s="8"/>
      <c r="AV4" s="8"/>
      <c r="AX4" s="13"/>
      <c r="AY4" s="14"/>
      <c r="AZ4" s="14"/>
      <c r="BA4" s="14"/>
      <c r="BB4" s="14"/>
      <c r="BC4" s="14"/>
      <c r="BD4" s="15"/>
      <c r="BE4" s="16"/>
      <c r="BF4" s="8"/>
      <c r="BG4" s="17"/>
      <c r="BH4" s="18"/>
      <c r="BI4" s="17"/>
      <c r="BJ4" s="19"/>
      <c r="BK4" s="19"/>
      <c r="BL4" s="8"/>
      <c r="BM4" s="19"/>
      <c r="BN4" s="8"/>
      <c r="BO4" s="8"/>
      <c r="BP4" s="8"/>
      <c r="BR4" s="8"/>
      <c r="BS4" s="11"/>
      <c r="BT4" s="8"/>
      <c r="BU4" s="8"/>
      <c r="BV4" s="20"/>
      <c r="BW4" s="21"/>
      <c r="BX4" s="22"/>
      <c r="BY4" s="22"/>
      <c r="BZ4" s="22"/>
      <c r="CA4" s="22"/>
      <c r="CB4" s="22"/>
      <c r="CC4" s="22"/>
      <c r="CD4" s="22"/>
      <c r="CE4" s="22"/>
      <c r="CF4" s="12"/>
      <c r="CG4" s="96"/>
      <c r="CH4" s="11"/>
      <c r="CI4" s="12"/>
      <c r="CJ4" s="12"/>
      <c r="CK4" s="12"/>
      <c r="CL4" s="23"/>
      <c r="CM4" s="51"/>
      <c r="CN4" s="51"/>
      <c r="CO4" s="51"/>
      <c r="CP4" s="51"/>
      <c r="CQ4" s="51"/>
      <c r="CR4" s="51"/>
      <c r="CS4" s="51"/>
      <c r="CT4" s="51"/>
      <c r="CU4" s="51"/>
      <c r="CV4" s="51"/>
      <c r="CW4" s="51"/>
      <c r="CX4" s="24"/>
      <c r="CY4" s="24"/>
      <c r="CZ4" s="24"/>
    </row>
    <row r="5" spans="1:104" s="6" customFormat="1" ht="14.65" thickBot="1" x14ac:dyDescent="0.5">
      <c r="A5" s="103">
        <v>44700</v>
      </c>
      <c r="B5" s="102"/>
      <c r="C5" s="26"/>
      <c r="D5" s="26" t="s">
        <v>1</v>
      </c>
      <c r="E5" s="26"/>
      <c r="F5" s="26"/>
      <c r="G5" s="27"/>
      <c r="H5" s="26"/>
      <c r="I5" s="27"/>
      <c r="J5" s="26" t="s">
        <v>2</v>
      </c>
      <c r="K5" s="26"/>
      <c r="L5" s="28"/>
      <c r="M5" s="28"/>
      <c r="N5" s="28"/>
      <c r="O5" s="26"/>
      <c r="P5" s="26"/>
      <c r="Q5" s="29"/>
      <c r="R5" s="141" t="s">
        <v>3</v>
      </c>
      <c r="S5" s="141"/>
      <c r="T5" s="141"/>
      <c r="U5" s="141"/>
      <c r="V5" s="141"/>
      <c r="W5" s="141"/>
      <c r="X5" s="141"/>
      <c r="Y5" s="141"/>
      <c r="Z5" s="141"/>
      <c r="AA5" s="141"/>
      <c r="AB5" s="141"/>
      <c r="AC5" s="141"/>
      <c r="AD5" s="141"/>
      <c r="AE5" s="141"/>
      <c r="AF5" s="26"/>
      <c r="AG5" s="26" t="s">
        <v>2</v>
      </c>
      <c r="AH5" s="26"/>
      <c r="AI5" s="26"/>
      <c r="AJ5" s="26"/>
      <c r="AK5" s="26"/>
      <c r="AL5" s="26"/>
      <c r="AM5" s="26"/>
      <c r="AN5" s="26"/>
      <c r="AO5" s="30"/>
      <c r="AP5" s="31"/>
      <c r="AQ5" s="26"/>
      <c r="AR5" s="26"/>
      <c r="AS5" s="26"/>
      <c r="AT5" s="26"/>
      <c r="AU5" s="26"/>
      <c r="AV5" s="26"/>
      <c r="AW5" s="32"/>
      <c r="AX5" s="33"/>
      <c r="AY5" s="34"/>
      <c r="AZ5" s="34"/>
      <c r="BA5" s="34"/>
      <c r="BB5" s="34"/>
      <c r="BC5" s="34"/>
      <c r="BD5" s="35"/>
      <c r="BE5" s="36"/>
      <c r="BF5" s="26"/>
      <c r="BG5" s="37"/>
      <c r="BH5" s="38"/>
      <c r="BI5" s="37"/>
      <c r="BJ5" s="25"/>
      <c r="BK5" s="25"/>
      <c r="BL5" s="26"/>
      <c r="BM5" s="25"/>
      <c r="BN5" s="26"/>
      <c r="BO5" s="26"/>
      <c r="BP5" s="26"/>
      <c r="BQ5" s="32"/>
      <c r="BR5" s="26"/>
      <c r="BS5" s="30"/>
      <c r="BT5" s="26"/>
      <c r="BU5" s="26"/>
      <c r="BV5" s="39"/>
      <c r="BW5" s="40"/>
      <c r="BX5" s="41"/>
      <c r="BY5" s="41"/>
      <c r="BZ5" s="41"/>
      <c r="CA5" s="41"/>
      <c r="CB5" s="41"/>
      <c r="CC5" s="41"/>
      <c r="CD5" s="41"/>
      <c r="CE5" s="41"/>
      <c r="CF5" s="43"/>
      <c r="CG5" s="97"/>
      <c r="CH5" s="42"/>
      <c r="CI5" s="43"/>
      <c r="CJ5" s="43"/>
      <c r="CK5" s="43"/>
      <c r="CL5" s="44"/>
      <c r="CM5" s="45"/>
      <c r="CN5" s="45"/>
      <c r="CO5" s="45"/>
      <c r="CP5" s="45"/>
      <c r="CQ5" s="45"/>
      <c r="CR5" s="45"/>
      <c r="CS5" s="45"/>
      <c r="CT5" s="45"/>
      <c r="CU5" s="45"/>
      <c r="CV5" s="45"/>
      <c r="CW5" s="45"/>
      <c r="CX5" s="45"/>
      <c r="CY5" s="45"/>
      <c r="CZ5" s="45"/>
    </row>
    <row r="6" spans="1:104" s="6" customFormat="1" ht="60.4" customHeight="1" x14ac:dyDescent="0.45">
      <c r="A6" s="7" t="s">
        <v>4</v>
      </c>
      <c r="B6" s="7" t="s">
        <v>5</v>
      </c>
      <c r="C6" s="7" t="s">
        <v>6</v>
      </c>
      <c r="D6" s="7" t="s">
        <v>7</v>
      </c>
      <c r="E6" s="19" t="s">
        <v>8</v>
      </c>
      <c r="F6" s="19" t="s">
        <v>9</v>
      </c>
      <c r="G6" s="75" t="s">
        <v>10</v>
      </c>
      <c r="H6" s="19" t="s">
        <v>11</v>
      </c>
      <c r="I6" s="76" t="s">
        <v>12</v>
      </c>
      <c r="J6" s="7" t="s">
        <v>13</v>
      </c>
      <c r="K6" s="19" t="s">
        <v>14</v>
      </c>
      <c r="L6" s="77" t="s">
        <v>15</v>
      </c>
      <c r="M6" s="78" t="s">
        <v>16</v>
      </c>
      <c r="N6" s="79" t="s">
        <v>17</v>
      </c>
      <c r="O6" s="80" t="s">
        <v>18</v>
      </c>
      <c r="P6" s="80" t="s">
        <v>19</v>
      </c>
      <c r="Q6" s="80" t="s">
        <v>20</v>
      </c>
      <c r="R6" s="104" t="s">
        <v>21</v>
      </c>
      <c r="S6" s="104" t="s">
        <v>22</v>
      </c>
      <c r="T6" s="104" t="s">
        <v>23</v>
      </c>
      <c r="U6" s="104" t="s">
        <v>24</v>
      </c>
      <c r="V6" s="104" t="s">
        <v>25</v>
      </c>
      <c r="W6" s="104" t="s">
        <v>26</v>
      </c>
      <c r="X6" s="104" t="s">
        <v>27</v>
      </c>
      <c r="Y6" s="104" t="s">
        <v>28</v>
      </c>
      <c r="Z6" s="104" t="s">
        <v>29</v>
      </c>
      <c r="AA6" s="104" t="s">
        <v>30</v>
      </c>
      <c r="AB6" s="104" t="s">
        <v>31</v>
      </c>
      <c r="AC6" s="104" t="s">
        <v>32</v>
      </c>
      <c r="AD6" s="104" t="s">
        <v>33</v>
      </c>
      <c r="AE6" s="81" t="s">
        <v>34</v>
      </c>
      <c r="AF6" s="19" t="s">
        <v>35</v>
      </c>
      <c r="AG6" s="7" t="s">
        <v>36</v>
      </c>
      <c r="AH6" s="7" t="s">
        <v>37</v>
      </c>
      <c r="AI6" s="7" t="s">
        <v>38</v>
      </c>
      <c r="AJ6" s="7" t="s">
        <v>39</v>
      </c>
      <c r="AK6" s="7" t="s">
        <v>40</v>
      </c>
      <c r="AL6" s="7" t="s">
        <v>41</v>
      </c>
      <c r="AM6" s="7" t="s">
        <v>42</v>
      </c>
      <c r="AN6" s="47" t="s">
        <v>43</v>
      </c>
      <c r="AO6" s="82" t="s">
        <v>44</v>
      </c>
      <c r="AP6" s="83" t="s">
        <v>45</v>
      </c>
      <c r="AQ6" s="7" t="s">
        <v>46</v>
      </c>
      <c r="AR6" s="7" t="s">
        <v>47</v>
      </c>
      <c r="AS6" s="7" t="s">
        <v>48</v>
      </c>
      <c r="AT6" s="7" t="s">
        <v>49</v>
      </c>
      <c r="AU6" s="7" t="s">
        <v>50</v>
      </c>
      <c r="AV6" s="7" t="s">
        <v>51</v>
      </c>
      <c r="AW6" s="84" t="s">
        <v>52</v>
      </c>
      <c r="AX6" s="85" t="s">
        <v>53</v>
      </c>
      <c r="AY6" s="86" t="s">
        <v>54</v>
      </c>
      <c r="AZ6" s="86" t="s">
        <v>55</v>
      </c>
      <c r="BA6" s="86" t="s">
        <v>56</v>
      </c>
      <c r="BB6" s="86" t="s">
        <v>57</v>
      </c>
      <c r="BC6" s="86" t="s">
        <v>58</v>
      </c>
      <c r="BD6" s="87" t="s">
        <v>59</v>
      </c>
      <c r="BE6" s="88" t="s">
        <v>60</v>
      </c>
      <c r="BF6" s="80" t="s">
        <v>61</v>
      </c>
      <c r="BG6" s="89" t="s">
        <v>62</v>
      </c>
      <c r="BH6" s="90" t="s">
        <v>63</v>
      </c>
      <c r="BI6" s="76" t="s">
        <v>64</v>
      </c>
      <c r="BJ6" s="19" t="s">
        <v>65</v>
      </c>
      <c r="BK6" s="19" t="s">
        <v>66</v>
      </c>
      <c r="BL6" s="19" t="s">
        <v>67</v>
      </c>
      <c r="BM6" s="19" t="s">
        <v>68</v>
      </c>
      <c r="BN6" s="46" t="s">
        <v>69</v>
      </c>
      <c r="BO6" s="46" t="s">
        <v>70</v>
      </c>
      <c r="BP6" s="46" t="s">
        <v>71</v>
      </c>
      <c r="BQ6" s="48" t="s">
        <v>72</v>
      </c>
      <c r="BR6" s="46" t="s">
        <v>73</v>
      </c>
      <c r="BS6" s="11" t="s">
        <v>74</v>
      </c>
      <c r="BT6" s="46" t="s">
        <v>75</v>
      </c>
      <c r="BU6" s="8" t="s">
        <v>76</v>
      </c>
      <c r="BV6" s="20" t="s">
        <v>77</v>
      </c>
      <c r="BW6" s="21"/>
      <c r="BX6" s="22" t="s">
        <v>78</v>
      </c>
      <c r="BY6" s="22" t="s">
        <v>79</v>
      </c>
      <c r="BZ6" s="22" t="s">
        <v>77</v>
      </c>
      <c r="CA6" s="22" t="s">
        <v>80</v>
      </c>
      <c r="CB6" s="22" t="s">
        <v>81</v>
      </c>
      <c r="CC6" s="22" t="s">
        <v>82</v>
      </c>
      <c r="CD6" s="22" t="s">
        <v>83</v>
      </c>
      <c r="CE6" s="22" t="s">
        <v>84</v>
      </c>
      <c r="CF6" s="91" t="s">
        <v>969</v>
      </c>
      <c r="CG6" s="92" t="s">
        <v>944</v>
      </c>
      <c r="CH6" s="93" t="s">
        <v>85</v>
      </c>
      <c r="CI6" s="43" t="s">
        <v>83</v>
      </c>
      <c r="CJ6" s="94" t="s">
        <v>945</v>
      </c>
      <c r="CK6" s="95" t="s">
        <v>946</v>
      </c>
      <c r="CL6" s="49"/>
      <c r="CM6" s="50" t="s">
        <v>86</v>
      </c>
      <c r="CN6" s="50" t="s">
        <v>947</v>
      </c>
      <c r="CO6" s="98" t="s">
        <v>50</v>
      </c>
      <c r="CP6" s="24" t="s">
        <v>87</v>
      </c>
      <c r="CQ6" s="24" t="s">
        <v>21</v>
      </c>
      <c r="CR6" s="24" t="s">
        <v>31</v>
      </c>
      <c r="CS6" s="24" t="s">
        <v>27</v>
      </c>
      <c r="CT6" s="24" t="s">
        <v>88</v>
      </c>
      <c r="CU6" s="24" t="s">
        <v>32</v>
      </c>
      <c r="CV6" s="24" t="s">
        <v>948</v>
      </c>
      <c r="CW6" s="105" t="s">
        <v>89</v>
      </c>
      <c r="CX6" s="24" t="s">
        <v>90</v>
      </c>
      <c r="CY6" s="24" t="s">
        <v>91</v>
      </c>
      <c r="CZ6" s="24" t="s">
        <v>92</v>
      </c>
    </row>
    <row r="7" spans="1:104" ht="15" customHeight="1" x14ac:dyDescent="0.45">
      <c r="A7" s="106">
        <v>5885</v>
      </c>
      <c r="B7" s="107" t="s">
        <v>93</v>
      </c>
      <c r="C7" s="107">
        <v>5540</v>
      </c>
      <c r="D7" s="107"/>
      <c r="E7" s="108"/>
      <c r="F7" s="107"/>
      <c r="G7" s="109">
        <v>4092.5899999999997</v>
      </c>
      <c r="H7" s="107" t="s">
        <v>94</v>
      </c>
      <c r="I7" s="107">
        <v>9.9</v>
      </c>
      <c r="J7" s="110"/>
      <c r="K7" s="110"/>
      <c r="L7" s="109"/>
      <c r="M7" s="109"/>
      <c r="N7" s="107"/>
      <c r="O7" s="107"/>
      <c r="P7" s="107" t="s">
        <v>95</v>
      </c>
      <c r="Q7" s="111" t="s">
        <v>96</v>
      </c>
      <c r="R7" s="109">
        <v>61.964070999999997</v>
      </c>
      <c r="S7" s="109"/>
      <c r="T7" s="109"/>
      <c r="U7" s="109"/>
      <c r="V7" s="109"/>
      <c r="W7" s="109">
        <v>3144.4575160000004</v>
      </c>
      <c r="X7" s="109"/>
      <c r="Y7" s="109"/>
      <c r="Z7" s="109"/>
      <c r="AA7" s="109">
        <v>2.1422910000000002</v>
      </c>
      <c r="AB7" s="109">
        <v>886.95783500000005</v>
      </c>
      <c r="AC7" s="109"/>
      <c r="AD7" s="109"/>
      <c r="AE7" s="110"/>
      <c r="AF7" s="107" t="s">
        <v>97</v>
      </c>
      <c r="AG7" s="110">
        <v>6</v>
      </c>
      <c r="AH7" s="110"/>
      <c r="AI7" s="110"/>
      <c r="AJ7" s="110"/>
      <c r="AK7" s="110">
        <v>2</v>
      </c>
      <c r="AL7" s="110"/>
      <c r="AM7" s="110"/>
      <c r="AN7" s="110"/>
      <c r="AO7" s="107"/>
      <c r="AP7" s="112"/>
      <c r="AQ7" s="110" t="s">
        <v>95</v>
      </c>
      <c r="AR7" s="110" t="s">
        <v>95</v>
      </c>
      <c r="AS7" s="110" t="s">
        <v>95</v>
      </c>
      <c r="AT7" s="110"/>
      <c r="AU7" s="110" t="s">
        <v>95</v>
      </c>
      <c r="AV7" s="107"/>
      <c r="AW7" s="107" t="s">
        <v>95</v>
      </c>
      <c r="AX7" s="107"/>
      <c r="AY7" s="107"/>
      <c r="AZ7" s="107"/>
      <c r="BA7" s="107"/>
      <c r="BB7" s="106" t="s">
        <v>95</v>
      </c>
      <c r="BC7" s="107"/>
      <c r="BD7" s="107" t="s">
        <v>95</v>
      </c>
      <c r="BE7" s="107" t="s">
        <v>98</v>
      </c>
      <c r="BF7" s="107">
        <v>1</v>
      </c>
      <c r="BG7" s="109">
        <v>157.61665636615069</v>
      </c>
      <c r="BH7" s="113"/>
      <c r="BI7" s="107" t="s">
        <v>99</v>
      </c>
      <c r="BJ7" s="107" t="s">
        <v>100</v>
      </c>
      <c r="BK7" s="107">
        <v>2023</v>
      </c>
      <c r="BL7" s="107" t="s">
        <v>101</v>
      </c>
      <c r="BM7" s="107" t="s">
        <v>24</v>
      </c>
      <c r="BN7" s="107" t="s">
        <v>102</v>
      </c>
      <c r="BO7" s="107">
        <v>3852145269</v>
      </c>
      <c r="BP7" s="107" t="s">
        <v>103</v>
      </c>
      <c r="BQ7" s="107"/>
      <c r="BR7" s="107" t="s">
        <v>104</v>
      </c>
      <c r="BS7" s="107" t="s">
        <v>105</v>
      </c>
      <c r="BT7" s="107" t="s">
        <v>106</v>
      </c>
      <c r="BU7" s="107" t="s">
        <v>96</v>
      </c>
      <c r="BV7" s="107" t="s">
        <v>105</v>
      </c>
      <c r="BW7" s="114"/>
      <c r="BX7" s="107"/>
      <c r="BY7" s="107"/>
      <c r="BZ7" s="107"/>
      <c r="CA7" s="107"/>
      <c r="CB7" s="107"/>
      <c r="CC7" s="107"/>
      <c r="CD7" s="107"/>
      <c r="CE7" s="107"/>
      <c r="CF7" s="115">
        <v>1284935</v>
      </c>
      <c r="CG7" s="115"/>
      <c r="CH7" s="116">
        <f t="shared" ref="CH7:CH12" si="0">SUM(CM7:CW7,CZ7)</f>
        <v>1284935</v>
      </c>
      <c r="CI7" s="115">
        <f t="shared" ref="CI7:CI38" si="1">CF7+CX7</f>
        <v>1469785</v>
      </c>
      <c r="CJ7" s="115">
        <f t="shared" ref="CJ7:CJ38" si="2">CF7-CH7-CG7</f>
        <v>0</v>
      </c>
      <c r="CK7" s="115"/>
      <c r="CL7" s="114"/>
      <c r="CM7" s="115">
        <v>537185</v>
      </c>
      <c r="CN7" s="115">
        <v>40000</v>
      </c>
      <c r="CO7" s="115">
        <v>637750</v>
      </c>
      <c r="CP7" s="115"/>
      <c r="CQ7" s="115">
        <v>0</v>
      </c>
      <c r="CR7" s="115"/>
      <c r="CS7" s="115"/>
      <c r="CT7" s="112"/>
      <c r="CU7" s="112"/>
      <c r="CV7" s="115">
        <v>70000</v>
      </c>
      <c r="CW7" s="115"/>
      <c r="CX7" s="115">
        <v>184850</v>
      </c>
      <c r="CY7" s="115">
        <v>42600</v>
      </c>
    </row>
    <row r="8" spans="1:104" ht="15" customHeight="1" x14ac:dyDescent="0.45">
      <c r="A8" s="106">
        <v>5916</v>
      </c>
      <c r="B8" s="107" t="s">
        <v>107</v>
      </c>
      <c r="C8" s="107">
        <v>5540</v>
      </c>
      <c r="D8" s="107"/>
      <c r="E8" s="108"/>
      <c r="F8" s="107"/>
      <c r="G8" s="109">
        <v>2045.68</v>
      </c>
      <c r="H8" s="107" t="s">
        <v>108</v>
      </c>
      <c r="I8" s="107">
        <v>9.1</v>
      </c>
      <c r="J8" s="110"/>
      <c r="K8" s="110"/>
      <c r="L8" s="109"/>
      <c r="M8" s="109"/>
      <c r="N8" s="107"/>
      <c r="O8" s="107"/>
      <c r="P8" s="107"/>
      <c r="Q8" s="111" t="s">
        <v>96</v>
      </c>
      <c r="R8" s="109"/>
      <c r="S8" s="109"/>
      <c r="T8" s="109"/>
      <c r="U8" s="109"/>
      <c r="V8" s="109"/>
      <c r="W8" s="109">
        <v>51.879409000000003</v>
      </c>
      <c r="X8" s="109"/>
      <c r="Y8" s="109"/>
      <c r="Z8" s="109"/>
      <c r="AA8" s="109">
        <v>1443.2234349999999</v>
      </c>
      <c r="AB8" s="109">
        <v>552.04489799999999</v>
      </c>
      <c r="AC8" s="109"/>
      <c r="AD8" s="109"/>
      <c r="AE8" s="110"/>
      <c r="AF8" s="107" t="s">
        <v>109</v>
      </c>
      <c r="AG8" s="110">
        <v>1</v>
      </c>
      <c r="AH8" s="110">
        <v>2</v>
      </c>
      <c r="AI8" s="110">
        <v>3</v>
      </c>
      <c r="AJ8" s="110"/>
      <c r="AK8" s="110">
        <v>5</v>
      </c>
      <c r="AL8" s="110"/>
      <c r="AM8" s="110"/>
      <c r="AN8" s="110"/>
      <c r="AO8" s="107"/>
      <c r="AP8" s="112"/>
      <c r="AQ8" s="110" t="s">
        <v>95</v>
      </c>
      <c r="AR8" s="110" t="s">
        <v>95</v>
      </c>
      <c r="AS8" s="110" t="s">
        <v>95</v>
      </c>
      <c r="AT8" s="110"/>
      <c r="AU8" s="110"/>
      <c r="AV8" s="107"/>
      <c r="AW8" s="107"/>
      <c r="AX8" s="107"/>
      <c r="AY8" s="107"/>
      <c r="AZ8" s="107"/>
      <c r="BA8" s="107"/>
      <c r="BB8" s="106" t="s">
        <v>95</v>
      </c>
      <c r="BC8" s="107"/>
      <c r="BD8" s="107" t="s">
        <v>95</v>
      </c>
      <c r="BE8" s="107" t="s">
        <v>98</v>
      </c>
      <c r="BF8" s="107">
        <v>2</v>
      </c>
      <c r="BG8" s="109">
        <v>156.81665636615065</v>
      </c>
      <c r="BH8" s="113"/>
      <c r="BI8" s="117" t="s">
        <v>110</v>
      </c>
      <c r="BJ8" s="107" t="s">
        <v>100</v>
      </c>
      <c r="BK8" s="107">
        <v>2023</v>
      </c>
      <c r="BL8" s="107" t="s">
        <v>111</v>
      </c>
      <c r="BM8" s="107" t="s">
        <v>30</v>
      </c>
      <c r="BN8" s="107" t="s">
        <v>112</v>
      </c>
      <c r="BO8" s="107" t="s">
        <v>113</v>
      </c>
      <c r="BP8" s="107" t="s">
        <v>114</v>
      </c>
      <c r="BQ8" s="107"/>
      <c r="BR8" s="107" t="s">
        <v>115</v>
      </c>
      <c r="BS8" s="107" t="s">
        <v>105</v>
      </c>
      <c r="BT8" s="107" t="s">
        <v>116</v>
      </c>
      <c r="BU8" s="107" t="s">
        <v>96</v>
      </c>
      <c r="BV8" s="107" t="s">
        <v>105</v>
      </c>
      <c r="BW8" s="114"/>
      <c r="BX8" s="107"/>
      <c r="BY8" s="107"/>
      <c r="BZ8" s="107"/>
      <c r="CA8" s="107"/>
      <c r="CB8" s="107"/>
      <c r="CC8" s="107"/>
      <c r="CD8" s="107"/>
      <c r="CE8" s="107"/>
      <c r="CF8" s="115">
        <v>768750</v>
      </c>
      <c r="CG8" s="115"/>
      <c r="CH8" s="116">
        <f t="shared" si="0"/>
        <v>768750</v>
      </c>
      <c r="CI8" s="115">
        <f t="shared" si="1"/>
        <v>1268750</v>
      </c>
      <c r="CJ8" s="115">
        <f t="shared" si="2"/>
        <v>0</v>
      </c>
      <c r="CK8" s="115"/>
      <c r="CL8" s="114"/>
      <c r="CM8" s="115">
        <v>568750</v>
      </c>
      <c r="CN8" s="115">
        <v>110000</v>
      </c>
      <c r="CO8" s="115"/>
      <c r="CP8" s="115"/>
      <c r="CQ8" s="115">
        <v>0</v>
      </c>
      <c r="CR8" s="115"/>
      <c r="CS8" s="115"/>
      <c r="CT8" s="112"/>
      <c r="CU8" s="112"/>
      <c r="CV8" s="115">
        <v>90000</v>
      </c>
      <c r="CW8" s="115"/>
      <c r="CX8" s="115">
        <v>500000</v>
      </c>
      <c r="CY8" s="115">
        <v>15000</v>
      </c>
    </row>
    <row r="9" spans="1:104" ht="15" customHeight="1" x14ac:dyDescent="0.45">
      <c r="A9" s="106">
        <v>6050</v>
      </c>
      <c r="B9" s="107" t="s">
        <v>117</v>
      </c>
      <c r="C9" s="107">
        <v>5540</v>
      </c>
      <c r="D9" s="107"/>
      <c r="E9" s="108"/>
      <c r="F9" s="107"/>
      <c r="G9" s="109">
        <v>9913.6299999999992</v>
      </c>
      <c r="H9" s="107" t="s">
        <v>118</v>
      </c>
      <c r="I9" s="107">
        <v>8.6999999999999993</v>
      </c>
      <c r="J9" s="110"/>
      <c r="K9" s="110"/>
      <c r="L9" s="109"/>
      <c r="M9" s="109"/>
      <c r="N9" s="107"/>
      <c r="O9" s="107"/>
      <c r="P9" s="107" t="s">
        <v>95</v>
      </c>
      <c r="Q9" s="111" t="s">
        <v>96</v>
      </c>
      <c r="R9" s="109">
        <v>592.71276499999999</v>
      </c>
      <c r="S9" s="109"/>
      <c r="T9" s="109"/>
      <c r="U9" s="109">
        <v>7829.2683489999999</v>
      </c>
      <c r="V9" s="109"/>
      <c r="W9" s="109">
        <v>1494.4330970000001</v>
      </c>
      <c r="X9" s="109"/>
      <c r="Y9" s="109"/>
      <c r="Z9" s="109"/>
      <c r="AA9" s="109">
        <v>3.8445710000000002</v>
      </c>
      <c r="AB9" s="109"/>
      <c r="AC9" s="109"/>
      <c r="AD9" s="109"/>
      <c r="AE9" s="110"/>
      <c r="AF9" s="107" t="s">
        <v>119</v>
      </c>
      <c r="AG9" s="110"/>
      <c r="AH9" s="110"/>
      <c r="AI9" s="110"/>
      <c r="AJ9" s="110"/>
      <c r="AK9" s="110"/>
      <c r="AL9" s="110"/>
      <c r="AM9" s="110"/>
      <c r="AN9" s="110"/>
      <c r="AO9" s="107"/>
      <c r="AP9" s="112"/>
      <c r="AQ9" s="110" t="s">
        <v>95</v>
      </c>
      <c r="AR9" s="110" t="s">
        <v>95</v>
      </c>
      <c r="AS9" s="110"/>
      <c r="AT9" s="110"/>
      <c r="AU9" s="110"/>
      <c r="AV9" s="107"/>
      <c r="AW9" s="107"/>
      <c r="AX9" s="107"/>
      <c r="AY9" s="107" t="s">
        <v>95</v>
      </c>
      <c r="AZ9" s="107"/>
      <c r="BA9" s="107"/>
      <c r="BB9" s="107"/>
      <c r="BC9" s="107"/>
      <c r="BD9" s="107"/>
      <c r="BE9" s="107" t="s">
        <v>98</v>
      </c>
      <c r="BF9" s="107">
        <v>3</v>
      </c>
      <c r="BG9" s="109">
        <v>155.71665636615066</v>
      </c>
      <c r="BH9" s="113"/>
      <c r="BI9" s="107"/>
      <c r="BJ9" s="107" t="s">
        <v>100</v>
      </c>
      <c r="BK9" s="107">
        <v>2023</v>
      </c>
      <c r="BL9" s="107" t="s">
        <v>120</v>
      </c>
      <c r="BM9" s="107" t="s">
        <v>121</v>
      </c>
      <c r="BN9" s="107" t="s">
        <v>122</v>
      </c>
      <c r="BO9" s="107" t="s">
        <v>123</v>
      </c>
      <c r="BP9" s="107" t="s">
        <v>124</v>
      </c>
      <c r="BQ9" s="107"/>
      <c r="BR9" s="107" t="s">
        <v>125</v>
      </c>
      <c r="BS9" s="107" t="s">
        <v>105</v>
      </c>
      <c r="BT9" s="107" t="s">
        <v>126</v>
      </c>
      <c r="BU9" s="107" t="s">
        <v>96</v>
      </c>
      <c r="BV9" s="107" t="s">
        <v>105</v>
      </c>
      <c r="BW9" s="114"/>
      <c r="BX9" s="107"/>
      <c r="BY9" s="107"/>
      <c r="BZ9" s="107"/>
      <c r="CA9" s="107"/>
      <c r="CB9" s="107"/>
      <c r="CC9" s="107"/>
      <c r="CD9" s="107"/>
      <c r="CE9" s="107"/>
      <c r="CF9" s="115">
        <v>312386.90000000002</v>
      </c>
      <c r="CG9" s="115"/>
      <c r="CH9" s="116">
        <f t="shared" si="0"/>
        <v>312386.90000000002</v>
      </c>
      <c r="CI9" s="115">
        <f t="shared" si="1"/>
        <v>461615.5</v>
      </c>
      <c r="CJ9" s="115">
        <f t="shared" si="2"/>
        <v>0</v>
      </c>
      <c r="CK9" s="115"/>
      <c r="CL9" s="114"/>
      <c r="CM9" s="115">
        <v>222386.9</v>
      </c>
      <c r="CN9" s="115">
        <v>80000</v>
      </c>
      <c r="CO9" s="115"/>
      <c r="CP9" s="115"/>
      <c r="CQ9" s="115">
        <v>10000</v>
      </c>
      <c r="CR9" s="115"/>
      <c r="CS9" s="115"/>
      <c r="CT9" s="112"/>
      <c r="CU9" s="112"/>
      <c r="CV9" s="115">
        <v>0</v>
      </c>
      <c r="CW9" s="115"/>
      <c r="CX9" s="115">
        <v>149228.6</v>
      </c>
      <c r="CY9" s="115">
        <v>47372.959999999999</v>
      </c>
    </row>
    <row r="10" spans="1:104" ht="15" customHeight="1" x14ac:dyDescent="0.45">
      <c r="A10" s="106">
        <v>5939</v>
      </c>
      <c r="B10" s="107" t="s">
        <v>149</v>
      </c>
      <c r="C10" s="107">
        <v>5540</v>
      </c>
      <c r="D10" s="107"/>
      <c r="E10" s="108" t="s">
        <v>96</v>
      </c>
      <c r="F10" s="107" t="s">
        <v>150</v>
      </c>
      <c r="G10" s="109">
        <v>4054.2200000000003</v>
      </c>
      <c r="H10" s="107" t="s">
        <v>151</v>
      </c>
      <c r="I10" s="107">
        <v>9.3000000000000007</v>
      </c>
      <c r="J10" s="110"/>
      <c r="K10" s="110"/>
      <c r="L10" s="109"/>
      <c r="M10" s="109"/>
      <c r="N10" s="109">
        <v>776.28115500000001</v>
      </c>
      <c r="O10" s="110" t="s">
        <v>152</v>
      </c>
      <c r="P10" s="107"/>
      <c r="Q10" s="111" t="s">
        <v>96</v>
      </c>
      <c r="R10" s="109">
        <v>2420.891404</v>
      </c>
      <c r="S10" s="109"/>
      <c r="T10" s="109"/>
      <c r="U10" s="109"/>
      <c r="V10" s="109"/>
      <c r="W10" s="109"/>
      <c r="X10" s="109"/>
      <c r="Y10" s="109"/>
      <c r="Z10" s="109"/>
      <c r="AA10" s="109"/>
      <c r="AB10" s="109">
        <v>1634.1629209999999</v>
      </c>
      <c r="AC10" s="109"/>
      <c r="AD10" s="109"/>
      <c r="AE10" s="110"/>
      <c r="AF10" s="107" t="s">
        <v>153</v>
      </c>
      <c r="AG10" s="110">
        <v>4</v>
      </c>
      <c r="AH10" s="110">
        <v>5</v>
      </c>
      <c r="AI10" s="110">
        <v>2</v>
      </c>
      <c r="AJ10" s="110"/>
      <c r="AK10" s="110"/>
      <c r="AL10" s="110"/>
      <c r="AM10" s="110">
        <v>1</v>
      </c>
      <c r="AN10" s="110"/>
      <c r="AO10" s="107"/>
      <c r="AP10" s="112"/>
      <c r="AQ10" s="110" t="s">
        <v>95</v>
      </c>
      <c r="AR10" s="110" t="s">
        <v>95</v>
      </c>
      <c r="AS10" s="110" t="s">
        <v>95</v>
      </c>
      <c r="AT10" s="110"/>
      <c r="AU10" s="110"/>
      <c r="AV10" s="107"/>
      <c r="AW10" s="107"/>
      <c r="AX10" s="107"/>
      <c r="AY10" s="107"/>
      <c r="AZ10" s="107"/>
      <c r="BA10" s="107"/>
      <c r="BB10" s="106" t="s">
        <v>95</v>
      </c>
      <c r="BC10" s="107"/>
      <c r="BD10" s="107" t="s">
        <v>95</v>
      </c>
      <c r="BE10" s="107" t="s">
        <v>98</v>
      </c>
      <c r="BF10" s="107">
        <v>4</v>
      </c>
      <c r="BG10" s="109">
        <v>150.31665636615068</v>
      </c>
      <c r="BH10" s="113"/>
      <c r="BI10" s="107"/>
      <c r="BJ10" s="107" t="s">
        <v>100</v>
      </c>
      <c r="BK10" s="107">
        <v>2023</v>
      </c>
      <c r="BL10" s="107" t="s">
        <v>111</v>
      </c>
      <c r="BM10" s="107" t="s">
        <v>30</v>
      </c>
      <c r="BN10" s="107" t="s">
        <v>112</v>
      </c>
      <c r="BO10" s="107" t="s">
        <v>113</v>
      </c>
      <c r="BP10" s="107" t="s">
        <v>114</v>
      </c>
      <c r="BQ10" s="107"/>
      <c r="BR10" s="107" t="s">
        <v>154</v>
      </c>
      <c r="BS10" s="107" t="s">
        <v>105</v>
      </c>
      <c r="BT10" s="107" t="s">
        <v>155</v>
      </c>
      <c r="BU10" s="107" t="s">
        <v>96</v>
      </c>
      <c r="BV10" s="107" t="s">
        <v>105</v>
      </c>
      <c r="BW10" s="114"/>
      <c r="BX10" s="107"/>
      <c r="BY10" s="107"/>
      <c r="BZ10" s="107"/>
      <c r="CA10" s="107"/>
      <c r="CB10" s="107"/>
      <c r="CC10" s="107"/>
      <c r="CD10" s="107"/>
      <c r="CE10" s="107"/>
      <c r="CF10" s="115">
        <v>650375</v>
      </c>
      <c r="CG10" s="115"/>
      <c r="CH10" s="116">
        <f t="shared" si="0"/>
        <v>650375</v>
      </c>
      <c r="CI10" s="115">
        <f t="shared" si="1"/>
        <v>650375</v>
      </c>
      <c r="CJ10" s="115">
        <f t="shared" si="2"/>
        <v>0</v>
      </c>
      <c r="CK10" s="115"/>
      <c r="CL10" s="114"/>
      <c r="CM10" s="115">
        <v>44938</v>
      </c>
      <c r="CN10" s="115">
        <v>40000</v>
      </c>
      <c r="CO10" s="115"/>
      <c r="CP10" s="115"/>
      <c r="CQ10" s="115">
        <v>9472</v>
      </c>
      <c r="CR10" s="115">
        <v>294965</v>
      </c>
      <c r="CS10" s="115"/>
      <c r="CT10" s="112"/>
      <c r="CU10" s="112"/>
      <c r="CV10" s="115">
        <v>206000</v>
      </c>
      <c r="CW10" s="115">
        <v>55000</v>
      </c>
      <c r="CX10" s="115">
        <v>0</v>
      </c>
      <c r="CY10" s="115">
        <v>0</v>
      </c>
    </row>
    <row r="11" spans="1:104" ht="15" customHeight="1" x14ac:dyDescent="0.45">
      <c r="A11" s="106">
        <v>5969</v>
      </c>
      <c r="B11" s="107" t="s">
        <v>156</v>
      </c>
      <c r="C11" s="107">
        <v>5540</v>
      </c>
      <c r="D11" s="107"/>
      <c r="E11" s="108"/>
      <c r="F11" s="107"/>
      <c r="G11" s="109">
        <v>2881.91</v>
      </c>
      <c r="H11" s="107" t="s">
        <v>118</v>
      </c>
      <c r="I11" s="107">
        <v>8.1</v>
      </c>
      <c r="J11" s="110"/>
      <c r="K11" s="110"/>
      <c r="L11" s="109"/>
      <c r="M11" s="109"/>
      <c r="N11" s="107"/>
      <c r="O11" s="107"/>
      <c r="P11" s="107" t="s">
        <v>95</v>
      </c>
      <c r="Q11" s="111" t="s">
        <v>96</v>
      </c>
      <c r="R11" s="109"/>
      <c r="S11" s="109"/>
      <c r="T11" s="109"/>
      <c r="U11" s="109"/>
      <c r="V11" s="109"/>
      <c r="W11" s="109"/>
      <c r="X11" s="109"/>
      <c r="Y11" s="109"/>
      <c r="Z11" s="109"/>
      <c r="AA11" s="109">
        <v>30.14594</v>
      </c>
      <c r="AB11" s="109">
        <v>2849.2957160000001</v>
      </c>
      <c r="AC11" s="109"/>
      <c r="AD11" s="109"/>
      <c r="AE11" s="110"/>
      <c r="AF11" s="107" t="s">
        <v>157</v>
      </c>
      <c r="AG11" s="110">
        <v>16</v>
      </c>
      <c r="AH11" s="110">
        <v>15</v>
      </c>
      <c r="AI11" s="110">
        <v>7</v>
      </c>
      <c r="AJ11" s="110"/>
      <c r="AK11" s="110"/>
      <c r="AL11" s="110"/>
      <c r="AM11" s="110"/>
      <c r="AN11" s="110" t="s">
        <v>95</v>
      </c>
      <c r="AO11" s="107"/>
      <c r="AP11" s="112"/>
      <c r="AQ11" s="110" t="s">
        <v>95</v>
      </c>
      <c r="AR11" s="110" t="s">
        <v>95</v>
      </c>
      <c r="AS11" s="110"/>
      <c r="AT11" s="110"/>
      <c r="AU11" s="110"/>
      <c r="AV11" s="107"/>
      <c r="AW11" s="107"/>
      <c r="AX11" s="107"/>
      <c r="AY11" s="107"/>
      <c r="AZ11" s="107"/>
      <c r="BA11" s="107" t="s">
        <v>95</v>
      </c>
      <c r="BB11" s="107"/>
      <c r="BC11" s="107"/>
      <c r="BD11" s="107"/>
      <c r="BE11" s="107" t="s">
        <v>98</v>
      </c>
      <c r="BF11" s="107">
        <v>5</v>
      </c>
      <c r="BG11" s="109">
        <v>149.61665636615069</v>
      </c>
      <c r="BH11" s="113"/>
      <c r="BI11" s="107"/>
      <c r="BJ11" s="107" t="s">
        <v>100</v>
      </c>
      <c r="BK11" s="107">
        <v>2023</v>
      </c>
      <c r="BL11" s="107" t="s">
        <v>158</v>
      </c>
      <c r="BM11" s="107" t="s">
        <v>30</v>
      </c>
      <c r="BN11" s="107" t="s">
        <v>159</v>
      </c>
      <c r="BO11" s="107" t="s">
        <v>160</v>
      </c>
      <c r="BP11" s="107" t="s">
        <v>161</v>
      </c>
      <c r="BQ11" s="107"/>
      <c r="BR11" s="107" t="s">
        <v>162</v>
      </c>
      <c r="BS11" s="107" t="s">
        <v>105</v>
      </c>
      <c r="BT11" s="107" t="s">
        <v>163</v>
      </c>
      <c r="BU11" s="107" t="s">
        <v>96</v>
      </c>
      <c r="BV11" s="107" t="s">
        <v>105</v>
      </c>
      <c r="BW11" s="114"/>
      <c r="BX11" s="107"/>
      <c r="BY11" s="107"/>
      <c r="BZ11" s="107"/>
      <c r="CA11" s="107"/>
      <c r="CB11" s="107"/>
      <c r="CC11" s="107"/>
      <c r="CD11" s="107"/>
      <c r="CE11" s="107"/>
      <c r="CF11" s="115">
        <v>255970</v>
      </c>
      <c r="CG11" s="115"/>
      <c r="CH11" s="116">
        <f t="shared" si="0"/>
        <v>255970</v>
      </c>
      <c r="CI11" s="115">
        <f t="shared" si="1"/>
        <v>285970</v>
      </c>
      <c r="CJ11" s="115">
        <f t="shared" si="2"/>
        <v>0</v>
      </c>
      <c r="CK11" s="115"/>
      <c r="CL11" s="114"/>
      <c r="CM11" s="115">
        <v>59200</v>
      </c>
      <c r="CN11" s="115">
        <v>31890</v>
      </c>
      <c r="CO11" s="115">
        <v>164880</v>
      </c>
      <c r="CP11" s="115"/>
      <c r="CQ11" s="115">
        <v>0</v>
      </c>
      <c r="CR11" s="115"/>
      <c r="CS11" s="115"/>
      <c r="CT11" s="112"/>
      <c r="CU11" s="112"/>
      <c r="CV11" s="115">
        <v>0</v>
      </c>
      <c r="CW11" s="115"/>
      <c r="CX11" s="115">
        <v>30000</v>
      </c>
      <c r="CY11" s="115">
        <v>25945</v>
      </c>
    </row>
    <row r="12" spans="1:104" ht="15" customHeight="1" x14ac:dyDescent="0.45">
      <c r="A12" s="106">
        <v>6015</v>
      </c>
      <c r="B12" s="107" t="s">
        <v>180</v>
      </c>
      <c r="C12" s="107">
        <v>5540</v>
      </c>
      <c r="D12" s="107"/>
      <c r="E12" s="108"/>
      <c r="F12" s="107"/>
      <c r="G12" s="109">
        <v>196.44</v>
      </c>
      <c r="H12" s="107" t="s">
        <v>181</v>
      </c>
      <c r="I12" s="107">
        <v>8.5</v>
      </c>
      <c r="J12" s="110"/>
      <c r="K12" s="110"/>
      <c r="L12" s="109"/>
      <c r="M12" s="109"/>
      <c r="N12" s="107"/>
      <c r="O12" s="107"/>
      <c r="P12" s="107" t="s">
        <v>95</v>
      </c>
      <c r="Q12" s="111" t="s">
        <v>96</v>
      </c>
      <c r="R12" s="109"/>
      <c r="S12" s="109"/>
      <c r="T12" s="109"/>
      <c r="U12" s="109"/>
      <c r="V12" s="109"/>
      <c r="W12" s="109">
        <v>13.771248</v>
      </c>
      <c r="X12" s="109"/>
      <c r="Y12" s="109"/>
      <c r="Z12" s="109"/>
      <c r="AA12" s="109"/>
      <c r="AB12" s="109">
        <v>13.023775000000001</v>
      </c>
      <c r="AC12" s="109"/>
      <c r="AD12" s="109"/>
      <c r="AE12" s="110"/>
      <c r="AF12" s="107" t="s">
        <v>182</v>
      </c>
      <c r="AG12" s="110">
        <v>22</v>
      </c>
      <c r="AH12" s="110"/>
      <c r="AI12" s="110"/>
      <c r="AJ12" s="110"/>
      <c r="AK12" s="110"/>
      <c r="AL12" s="110"/>
      <c r="AM12" s="110"/>
      <c r="AN12" s="110"/>
      <c r="AO12" s="107"/>
      <c r="AP12" s="112"/>
      <c r="AQ12" s="110" t="s">
        <v>95</v>
      </c>
      <c r="AR12" s="110" t="s">
        <v>95</v>
      </c>
      <c r="AS12" s="110" t="s">
        <v>95</v>
      </c>
      <c r="AT12" s="110"/>
      <c r="AU12" s="110"/>
      <c r="AV12" s="107"/>
      <c r="AW12" s="107"/>
      <c r="AX12" s="107"/>
      <c r="AY12" s="107"/>
      <c r="AZ12" s="107"/>
      <c r="BA12" s="107" t="s">
        <v>131</v>
      </c>
      <c r="BB12" s="107" t="s">
        <v>131</v>
      </c>
      <c r="BC12" s="107"/>
      <c r="BD12" s="107"/>
      <c r="BE12" s="107" t="s">
        <v>98</v>
      </c>
      <c r="BF12" s="107">
        <v>6</v>
      </c>
      <c r="BG12" s="109">
        <v>148.31665636615065</v>
      </c>
      <c r="BH12" s="113"/>
      <c r="BI12" s="107"/>
      <c r="BJ12" s="107" t="s">
        <v>100</v>
      </c>
      <c r="BK12" s="107">
        <v>2023</v>
      </c>
      <c r="BL12" s="107" t="s">
        <v>183</v>
      </c>
      <c r="BM12" s="107" t="s">
        <v>184</v>
      </c>
      <c r="BN12" s="107"/>
      <c r="BO12" s="107">
        <v>2075227384</v>
      </c>
      <c r="BP12" s="107" t="s">
        <v>185</v>
      </c>
      <c r="BQ12" s="107"/>
      <c r="BR12" s="107" t="s">
        <v>186</v>
      </c>
      <c r="BS12" s="107" t="s">
        <v>105</v>
      </c>
      <c r="BT12" s="107" t="s">
        <v>187</v>
      </c>
      <c r="BU12" s="107" t="s">
        <v>96</v>
      </c>
      <c r="BV12" s="107" t="s">
        <v>105</v>
      </c>
      <c r="BW12" s="114"/>
      <c r="BX12" s="107"/>
      <c r="BY12" s="107"/>
      <c r="BZ12" s="107"/>
      <c r="CA12" s="107"/>
      <c r="CB12" s="107"/>
      <c r="CC12" s="107"/>
      <c r="CD12" s="107"/>
      <c r="CE12" s="107"/>
      <c r="CF12" s="115">
        <v>49710</v>
      </c>
      <c r="CG12" s="115"/>
      <c r="CH12" s="116">
        <f t="shared" si="0"/>
        <v>49710</v>
      </c>
      <c r="CI12" s="115">
        <f t="shared" si="1"/>
        <v>179210</v>
      </c>
      <c r="CJ12" s="115">
        <f t="shared" si="2"/>
        <v>0</v>
      </c>
      <c r="CK12" s="115"/>
      <c r="CL12" s="114"/>
      <c r="CM12" s="115">
        <v>39710</v>
      </c>
      <c r="CN12" s="115">
        <v>10000</v>
      </c>
      <c r="CO12" s="115"/>
      <c r="CP12" s="115"/>
      <c r="CQ12" s="115">
        <v>0</v>
      </c>
      <c r="CR12" s="115"/>
      <c r="CS12" s="115"/>
      <c r="CT12" s="112"/>
      <c r="CU12" s="112"/>
      <c r="CV12" s="115">
        <v>0</v>
      </c>
      <c r="CW12" s="115"/>
      <c r="CX12" s="115">
        <v>129500</v>
      </c>
      <c r="CY12" s="115">
        <v>22480</v>
      </c>
    </row>
    <row r="13" spans="1:104" ht="15.75" customHeight="1" x14ac:dyDescent="0.45">
      <c r="A13" s="106">
        <v>6045</v>
      </c>
      <c r="B13" s="107" t="s">
        <v>212</v>
      </c>
      <c r="C13" s="107">
        <v>5540</v>
      </c>
      <c r="D13" s="107"/>
      <c r="E13" s="108"/>
      <c r="F13" s="107"/>
      <c r="G13" s="109">
        <v>5898.36</v>
      </c>
      <c r="H13" s="107" t="s">
        <v>151</v>
      </c>
      <c r="I13" s="107">
        <v>9</v>
      </c>
      <c r="J13" s="110" t="s">
        <v>95</v>
      </c>
      <c r="K13" s="110" t="s">
        <v>213</v>
      </c>
      <c r="L13" s="109">
        <v>6635.7815069999997</v>
      </c>
      <c r="M13" s="109">
        <v>516.77965500000005</v>
      </c>
      <c r="N13" s="109">
        <v>3564.3457969999999</v>
      </c>
      <c r="O13" s="110" t="s">
        <v>214</v>
      </c>
      <c r="P13" s="107"/>
      <c r="Q13" s="111" t="s">
        <v>96</v>
      </c>
      <c r="R13" s="109">
        <v>6118.1486199999999</v>
      </c>
      <c r="S13" s="109"/>
      <c r="T13" s="109"/>
      <c r="U13" s="109"/>
      <c r="V13" s="109"/>
      <c r="W13" s="109"/>
      <c r="X13" s="109">
        <v>517.105682</v>
      </c>
      <c r="Y13" s="109"/>
      <c r="Z13" s="109"/>
      <c r="AA13" s="109"/>
      <c r="AB13" s="109"/>
      <c r="AC13" s="109"/>
      <c r="AD13" s="109"/>
      <c r="AE13" s="110"/>
      <c r="AF13" s="107" t="s">
        <v>215</v>
      </c>
      <c r="AG13" s="110">
        <v>8</v>
      </c>
      <c r="AH13" s="110">
        <v>3</v>
      </c>
      <c r="AI13" s="110"/>
      <c r="AJ13" s="110">
        <v>1</v>
      </c>
      <c r="AK13" s="110"/>
      <c r="AL13" s="110"/>
      <c r="AM13" s="110"/>
      <c r="AN13" s="110"/>
      <c r="AO13" s="107"/>
      <c r="AP13" s="112"/>
      <c r="AQ13" s="110" t="s">
        <v>95</v>
      </c>
      <c r="AR13" s="110" t="s">
        <v>95</v>
      </c>
      <c r="AS13" s="110"/>
      <c r="AT13" s="110"/>
      <c r="AU13" s="110"/>
      <c r="AV13" s="107"/>
      <c r="AW13" s="107"/>
      <c r="AX13" s="107"/>
      <c r="AY13" s="107"/>
      <c r="AZ13" s="107"/>
      <c r="BA13" s="107"/>
      <c r="BB13" s="106" t="s">
        <v>95</v>
      </c>
      <c r="BC13" s="107"/>
      <c r="BD13" s="107" t="s">
        <v>95</v>
      </c>
      <c r="BE13" s="107" t="s">
        <v>98</v>
      </c>
      <c r="BF13" s="107">
        <v>7</v>
      </c>
      <c r="BG13" s="109">
        <v>145.4166563661507</v>
      </c>
      <c r="BH13" s="113"/>
      <c r="BI13" s="107" t="s">
        <v>216</v>
      </c>
      <c r="BJ13" s="107" t="s">
        <v>100</v>
      </c>
      <c r="BK13" s="107">
        <v>2023</v>
      </c>
      <c r="BL13" s="107" t="s">
        <v>217</v>
      </c>
      <c r="BM13" s="107" t="s">
        <v>21</v>
      </c>
      <c r="BN13" s="107"/>
      <c r="BO13" s="107" t="s">
        <v>218</v>
      </c>
      <c r="BP13" s="107" t="s">
        <v>219</v>
      </c>
      <c r="BQ13" s="107"/>
      <c r="BR13" s="107" t="s">
        <v>220</v>
      </c>
      <c r="BS13" s="107" t="s">
        <v>105</v>
      </c>
      <c r="BT13" s="107" t="s">
        <v>221</v>
      </c>
      <c r="BU13" s="107" t="s">
        <v>96</v>
      </c>
      <c r="BV13" s="107" t="s">
        <v>105</v>
      </c>
      <c r="BW13" s="114"/>
      <c r="BX13" s="107"/>
      <c r="BY13" s="107"/>
      <c r="BZ13" s="107"/>
      <c r="CA13" s="107"/>
      <c r="CB13" s="107"/>
      <c r="CC13" s="107"/>
      <c r="CD13" s="107"/>
      <c r="CE13" s="107"/>
      <c r="CF13" s="115">
        <v>1270083</v>
      </c>
      <c r="CG13" s="115"/>
      <c r="CH13" s="116">
        <f>SUM(CM13:CV13,CZ13)</f>
        <v>1270083</v>
      </c>
      <c r="CI13" s="115">
        <f t="shared" si="1"/>
        <v>1278083</v>
      </c>
      <c r="CJ13" s="115">
        <f t="shared" si="2"/>
        <v>0</v>
      </c>
      <c r="CK13" s="115"/>
      <c r="CL13" s="114"/>
      <c r="CM13" s="115"/>
      <c r="CN13" s="115">
        <v>20000</v>
      </c>
      <c r="CO13" s="115"/>
      <c r="CP13" s="115"/>
      <c r="CQ13" s="115">
        <v>916560</v>
      </c>
      <c r="CR13" s="115"/>
      <c r="CS13" s="115"/>
      <c r="CT13" s="112"/>
      <c r="CU13" s="112">
        <v>303523</v>
      </c>
      <c r="CV13" s="115">
        <v>30000</v>
      </c>
      <c r="CW13" s="115"/>
      <c r="CX13" s="115">
        <v>8000</v>
      </c>
      <c r="CY13" s="115">
        <v>6600</v>
      </c>
    </row>
    <row r="14" spans="1:104" ht="15" customHeight="1" x14ac:dyDescent="0.45">
      <c r="A14" s="106">
        <v>6047</v>
      </c>
      <c r="B14" s="107" t="s">
        <v>222</v>
      </c>
      <c r="C14" s="107">
        <v>5540</v>
      </c>
      <c r="D14" s="107"/>
      <c r="E14" s="108" t="s">
        <v>96</v>
      </c>
      <c r="F14" s="107" t="s">
        <v>21</v>
      </c>
      <c r="G14" s="109"/>
      <c r="H14" s="107"/>
      <c r="I14" s="107"/>
      <c r="J14" s="110" t="s">
        <v>95</v>
      </c>
      <c r="K14" s="110"/>
      <c r="L14" s="109"/>
      <c r="M14" s="109"/>
      <c r="N14" s="118">
        <v>2430.4383710000002</v>
      </c>
      <c r="O14" s="110" t="s">
        <v>223</v>
      </c>
      <c r="P14" s="107"/>
      <c r="Q14" s="111"/>
      <c r="R14" s="109">
        <v>2877.1775440000001</v>
      </c>
      <c r="S14" s="109"/>
      <c r="T14" s="109"/>
      <c r="U14" s="109"/>
      <c r="V14" s="109"/>
      <c r="W14" s="109"/>
      <c r="X14" s="109"/>
      <c r="Y14" s="109"/>
      <c r="Z14" s="109"/>
      <c r="AA14" s="109"/>
      <c r="AB14" s="109"/>
      <c r="AC14" s="109"/>
      <c r="AD14" s="109"/>
      <c r="AE14" s="110"/>
      <c r="AF14" s="107" t="s">
        <v>143</v>
      </c>
      <c r="AG14" s="110">
        <v>9</v>
      </c>
      <c r="AH14" s="110">
        <v>6</v>
      </c>
      <c r="AI14" s="110"/>
      <c r="AJ14" s="110">
        <v>2</v>
      </c>
      <c r="AK14" s="107"/>
      <c r="AL14" s="110"/>
      <c r="AM14" s="110"/>
      <c r="AN14" s="110"/>
      <c r="AO14" s="107"/>
      <c r="AP14" s="112"/>
      <c r="AQ14" s="119" t="s">
        <v>95</v>
      </c>
      <c r="AR14" s="110" t="s">
        <v>95</v>
      </c>
      <c r="AS14" s="110"/>
      <c r="AT14" s="110"/>
      <c r="AU14" s="110"/>
      <c r="AV14" s="107"/>
      <c r="AW14" s="107"/>
      <c r="AX14" s="107"/>
      <c r="AY14" s="107"/>
      <c r="AZ14" s="107"/>
      <c r="BA14" s="107"/>
      <c r="BB14" s="106" t="s">
        <v>95</v>
      </c>
      <c r="BC14" s="107"/>
      <c r="BD14" s="107"/>
      <c r="BE14" s="107" t="s">
        <v>98</v>
      </c>
      <c r="BF14" s="107">
        <v>7</v>
      </c>
      <c r="BG14" s="109">
        <v>145.41665636615068</v>
      </c>
      <c r="BH14" s="113"/>
      <c r="BI14" s="107"/>
      <c r="BJ14" s="107" t="s">
        <v>100</v>
      </c>
      <c r="BK14" s="107">
        <v>2023</v>
      </c>
      <c r="BL14" s="107" t="s">
        <v>217</v>
      </c>
      <c r="BM14" s="107" t="s">
        <v>21</v>
      </c>
      <c r="BN14" s="107"/>
      <c r="BO14" s="107" t="s">
        <v>218</v>
      </c>
      <c r="BP14" s="107" t="s">
        <v>219</v>
      </c>
      <c r="BQ14" s="107"/>
      <c r="BR14" s="107" t="s">
        <v>224</v>
      </c>
      <c r="BS14" s="107" t="s">
        <v>105</v>
      </c>
      <c r="BT14" s="107" t="s">
        <v>225</v>
      </c>
      <c r="BU14" s="107" t="s">
        <v>96</v>
      </c>
      <c r="BV14" s="107" t="s">
        <v>105</v>
      </c>
      <c r="BW14" s="114"/>
      <c r="BX14" s="107"/>
      <c r="BY14" s="107"/>
      <c r="BZ14" s="107"/>
      <c r="CA14" s="107"/>
      <c r="CB14" s="107"/>
      <c r="CC14" s="107"/>
      <c r="CD14" s="107"/>
      <c r="CE14" s="107"/>
      <c r="CF14" s="115">
        <v>397666</v>
      </c>
      <c r="CG14" s="115"/>
      <c r="CH14" s="116">
        <f>SUM(CM14:CV14,CZ14)</f>
        <v>397666</v>
      </c>
      <c r="CI14" s="115">
        <f t="shared" si="1"/>
        <v>397666</v>
      </c>
      <c r="CJ14" s="115">
        <f t="shared" si="2"/>
        <v>0</v>
      </c>
      <c r="CK14" s="115"/>
      <c r="CL14" s="114"/>
      <c r="CM14" s="115"/>
      <c r="CN14" s="115">
        <v>10000</v>
      </c>
      <c r="CO14" s="115"/>
      <c r="CP14" s="115"/>
      <c r="CQ14" s="115">
        <v>373494</v>
      </c>
      <c r="CR14" s="115"/>
      <c r="CS14" s="115"/>
      <c r="CT14" s="112"/>
      <c r="CU14" s="112">
        <v>14172</v>
      </c>
      <c r="CV14" s="115">
        <v>0</v>
      </c>
      <c r="CW14" s="115"/>
      <c r="CX14" s="115"/>
      <c r="CY14" s="115"/>
    </row>
    <row r="15" spans="1:104" ht="15" customHeight="1" x14ac:dyDescent="0.45">
      <c r="A15" s="106">
        <v>5926</v>
      </c>
      <c r="B15" s="107" t="s">
        <v>264</v>
      </c>
      <c r="C15" s="107">
        <v>5540</v>
      </c>
      <c r="D15" s="107"/>
      <c r="E15" s="108"/>
      <c r="F15" s="107"/>
      <c r="G15" s="109">
        <v>4588.2</v>
      </c>
      <c r="H15" s="107" t="s">
        <v>151</v>
      </c>
      <c r="I15" s="107">
        <v>8.6999999999999993</v>
      </c>
      <c r="J15" s="110" t="s">
        <v>95</v>
      </c>
      <c r="K15" s="110" t="s">
        <v>265</v>
      </c>
      <c r="L15" s="109">
        <v>4590.6863599999997</v>
      </c>
      <c r="M15" s="109">
        <v>4.0951240000000002</v>
      </c>
      <c r="N15" s="109">
        <v>4.522583</v>
      </c>
      <c r="O15" s="110" t="s">
        <v>266</v>
      </c>
      <c r="P15" s="107"/>
      <c r="Q15" s="111" t="s">
        <v>96</v>
      </c>
      <c r="R15" s="109"/>
      <c r="S15" s="109"/>
      <c r="T15" s="109"/>
      <c r="U15" s="109"/>
      <c r="V15" s="109"/>
      <c r="W15" s="109">
        <v>19.126049999999999</v>
      </c>
      <c r="X15" s="109">
        <v>4.2890759999999997</v>
      </c>
      <c r="Y15" s="109"/>
      <c r="Z15" s="109"/>
      <c r="AA15" s="109"/>
      <c r="AB15" s="109">
        <v>4566.1699319999998</v>
      </c>
      <c r="AC15" s="109"/>
      <c r="AD15" s="109"/>
      <c r="AE15" s="110"/>
      <c r="AF15" s="107" t="s">
        <v>267</v>
      </c>
      <c r="AG15" s="110">
        <v>5</v>
      </c>
      <c r="AH15" s="110">
        <v>9</v>
      </c>
      <c r="AI15" s="110">
        <v>1</v>
      </c>
      <c r="AJ15" s="110">
        <v>4</v>
      </c>
      <c r="AK15" s="110"/>
      <c r="AL15" s="110"/>
      <c r="AM15" s="110"/>
      <c r="AN15" s="110"/>
      <c r="AO15" s="107"/>
      <c r="AP15" s="112"/>
      <c r="AQ15" s="110" t="s">
        <v>95</v>
      </c>
      <c r="AR15" s="110" t="s">
        <v>95</v>
      </c>
      <c r="AS15" s="110" t="s">
        <v>95</v>
      </c>
      <c r="AT15" s="110"/>
      <c r="AU15" s="110"/>
      <c r="AV15" s="107"/>
      <c r="AW15" s="107"/>
      <c r="AX15" s="107"/>
      <c r="AY15" s="107"/>
      <c r="AZ15" s="107"/>
      <c r="BA15" s="107"/>
      <c r="BB15" s="106" t="s">
        <v>95</v>
      </c>
      <c r="BC15" s="107"/>
      <c r="BD15" s="107" t="s">
        <v>95</v>
      </c>
      <c r="BE15" s="107" t="s">
        <v>98</v>
      </c>
      <c r="BF15" s="107">
        <v>8</v>
      </c>
      <c r="BG15" s="109">
        <v>144.71665636615069</v>
      </c>
      <c r="BH15" s="113"/>
      <c r="BI15" s="107"/>
      <c r="BJ15" s="107" t="s">
        <v>100</v>
      </c>
      <c r="BK15" s="107">
        <v>2023</v>
      </c>
      <c r="BL15" s="107" t="s">
        <v>268</v>
      </c>
      <c r="BM15" s="107" t="s">
        <v>31</v>
      </c>
      <c r="BN15" s="107"/>
      <c r="BO15" s="107">
        <v>3855393259</v>
      </c>
      <c r="BP15" s="107" t="s">
        <v>269</v>
      </c>
      <c r="BQ15" s="107"/>
      <c r="BR15" s="107" t="s">
        <v>270</v>
      </c>
      <c r="BS15" s="107" t="s">
        <v>105</v>
      </c>
      <c r="BT15" s="107" t="s">
        <v>271</v>
      </c>
      <c r="BU15" s="107" t="s">
        <v>96</v>
      </c>
      <c r="BV15" s="107" t="s">
        <v>105</v>
      </c>
      <c r="BW15" s="114"/>
      <c r="BX15" s="107"/>
      <c r="BY15" s="107"/>
      <c r="BZ15" s="107"/>
      <c r="CA15" s="107"/>
      <c r="CB15" s="107"/>
      <c r="CC15" s="107"/>
      <c r="CD15" s="107"/>
      <c r="CE15" s="107"/>
      <c r="CF15" s="115">
        <v>272631</v>
      </c>
      <c r="CG15" s="115"/>
      <c r="CH15" s="116">
        <f>SUM(CM15:CV15,CZ15)</f>
        <v>272631</v>
      </c>
      <c r="CI15" s="115">
        <f t="shared" si="1"/>
        <v>272631</v>
      </c>
      <c r="CJ15" s="115">
        <f t="shared" si="2"/>
        <v>0</v>
      </c>
      <c r="CK15" s="115"/>
      <c r="CL15" s="114"/>
      <c r="CM15" s="115"/>
      <c r="CN15" s="115">
        <v>0</v>
      </c>
      <c r="CO15" s="115"/>
      <c r="CP15" s="115"/>
      <c r="CQ15" s="115">
        <v>0</v>
      </c>
      <c r="CR15" s="115"/>
      <c r="CS15" s="115"/>
      <c r="CT15" s="112"/>
      <c r="CU15" s="112">
        <v>272631</v>
      </c>
      <c r="CV15" s="115">
        <v>0</v>
      </c>
      <c r="CW15" s="115"/>
      <c r="CX15" s="115">
        <v>0</v>
      </c>
      <c r="CY15" s="115">
        <v>7000</v>
      </c>
    </row>
    <row r="16" spans="1:104" ht="15" customHeight="1" x14ac:dyDescent="0.45">
      <c r="A16" s="106">
        <v>5829</v>
      </c>
      <c r="B16" s="107" t="s">
        <v>291</v>
      </c>
      <c r="C16" s="107">
        <v>5540</v>
      </c>
      <c r="D16" s="107"/>
      <c r="E16" s="108" t="s">
        <v>96</v>
      </c>
      <c r="F16" s="107" t="s">
        <v>21</v>
      </c>
      <c r="G16" s="109">
        <v>772.7</v>
      </c>
      <c r="H16" s="107" t="s">
        <v>292</v>
      </c>
      <c r="I16" s="107">
        <v>8.8000000000000007</v>
      </c>
      <c r="J16" s="110" t="s">
        <v>95</v>
      </c>
      <c r="K16" s="110" t="s">
        <v>265</v>
      </c>
      <c r="L16" s="109">
        <v>773.09837599999992</v>
      </c>
      <c r="M16" s="109"/>
      <c r="N16" s="107"/>
      <c r="O16" s="107"/>
      <c r="P16" s="107"/>
      <c r="Q16" s="111" t="s">
        <v>96</v>
      </c>
      <c r="R16" s="109">
        <v>773.09837499999992</v>
      </c>
      <c r="S16" s="109"/>
      <c r="T16" s="109"/>
      <c r="U16" s="109"/>
      <c r="V16" s="109"/>
      <c r="W16" s="109"/>
      <c r="X16" s="109"/>
      <c r="Y16" s="109"/>
      <c r="Z16" s="109"/>
      <c r="AA16" s="109"/>
      <c r="AB16" s="109"/>
      <c r="AC16" s="109"/>
      <c r="AD16" s="109"/>
      <c r="AE16" s="110"/>
      <c r="AF16" s="107" t="s">
        <v>182</v>
      </c>
      <c r="AG16" s="110">
        <v>17</v>
      </c>
      <c r="AH16" s="110"/>
      <c r="AI16" s="110"/>
      <c r="AJ16" s="110"/>
      <c r="AK16" s="110"/>
      <c r="AL16" s="110"/>
      <c r="AM16" s="110"/>
      <c r="AN16" s="110"/>
      <c r="AO16" s="107"/>
      <c r="AP16" s="112"/>
      <c r="AQ16" s="110" t="s">
        <v>95</v>
      </c>
      <c r="AR16" s="110"/>
      <c r="AS16" s="110"/>
      <c r="AT16" s="110"/>
      <c r="AU16" s="110"/>
      <c r="AV16" s="107"/>
      <c r="AW16" s="107"/>
      <c r="AX16" s="107"/>
      <c r="AY16" s="107"/>
      <c r="AZ16" s="107"/>
      <c r="BA16" s="107"/>
      <c r="BB16" s="107"/>
      <c r="BC16" s="107"/>
      <c r="BD16" s="107"/>
      <c r="BE16" s="107" t="s">
        <v>98</v>
      </c>
      <c r="BF16" s="107">
        <v>9</v>
      </c>
      <c r="BG16" s="109">
        <v>143.61665636615072</v>
      </c>
      <c r="BH16" s="113"/>
      <c r="BI16" s="107"/>
      <c r="BJ16" s="107" t="s">
        <v>100</v>
      </c>
      <c r="BK16" s="107">
        <v>2023</v>
      </c>
      <c r="BL16" s="107" t="s">
        <v>217</v>
      </c>
      <c r="BM16" s="107" t="s">
        <v>21</v>
      </c>
      <c r="BN16" s="107"/>
      <c r="BO16" s="107" t="s">
        <v>218</v>
      </c>
      <c r="BP16" s="107" t="s">
        <v>219</v>
      </c>
      <c r="BQ16" s="107"/>
      <c r="BR16" s="107" t="s">
        <v>293</v>
      </c>
      <c r="BS16" s="107" t="s">
        <v>105</v>
      </c>
      <c r="BT16" s="107" t="s">
        <v>294</v>
      </c>
      <c r="BU16" s="107" t="s">
        <v>96</v>
      </c>
      <c r="BV16" s="107" t="s">
        <v>105</v>
      </c>
      <c r="BW16" s="114"/>
      <c r="BX16" s="107"/>
      <c r="BY16" s="107"/>
      <c r="BZ16" s="107"/>
      <c r="CA16" s="107"/>
      <c r="CB16" s="107"/>
      <c r="CC16" s="107"/>
      <c r="CD16" s="107"/>
      <c r="CE16" s="107"/>
      <c r="CF16" s="115">
        <v>371334</v>
      </c>
      <c r="CG16" s="115"/>
      <c r="CH16" s="116">
        <f>SUM(CM16:CW16,CZ16)</f>
        <v>371334</v>
      </c>
      <c r="CI16" s="115">
        <f t="shared" si="1"/>
        <v>377834</v>
      </c>
      <c r="CJ16" s="115">
        <f t="shared" si="2"/>
        <v>0</v>
      </c>
      <c r="CK16" s="115"/>
      <c r="CL16" s="114"/>
      <c r="CM16" s="115">
        <v>91334</v>
      </c>
      <c r="CN16" s="115">
        <v>0</v>
      </c>
      <c r="CO16" s="115"/>
      <c r="CP16" s="115"/>
      <c r="CQ16" s="115">
        <v>280000</v>
      </c>
      <c r="CR16" s="115"/>
      <c r="CS16" s="115"/>
      <c r="CT16" s="112"/>
      <c r="CU16" s="112"/>
      <c r="CV16" s="115">
        <v>0</v>
      </c>
      <c r="CW16" s="115"/>
      <c r="CX16" s="115">
        <v>6500</v>
      </c>
      <c r="CY16" s="115">
        <v>5000</v>
      </c>
    </row>
    <row r="17" spans="1:106" ht="15" customHeight="1" x14ac:dyDescent="0.45">
      <c r="A17" s="106">
        <v>5245</v>
      </c>
      <c r="B17" s="107" t="s">
        <v>295</v>
      </c>
      <c r="C17" s="107">
        <v>5540</v>
      </c>
      <c r="D17" s="107"/>
      <c r="E17" s="108"/>
      <c r="F17" s="107"/>
      <c r="G17" s="109">
        <v>5145.59</v>
      </c>
      <c r="H17" s="107" t="s">
        <v>296</v>
      </c>
      <c r="I17" s="107">
        <v>9.3000000000000007</v>
      </c>
      <c r="J17" s="110"/>
      <c r="K17" s="110"/>
      <c r="L17" s="109"/>
      <c r="M17" s="109"/>
      <c r="N17" s="107"/>
      <c r="O17" s="107"/>
      <c r="P17" s="107" t="s">
        <v>95</v>
      </c>
      <c r="Q17" s="111" t="s">
        <v>96</v>
      </c>
      <c r="R17" s="109"/>
      <c r="S17" s="109"/>
      <c r="T17" s="109"/>
      <c r="U17" s="109"/>
      <c r="V17" s="109"/>
      <c r="W17" s="109">
        <v>32.896261000000003</v>
      </c>
      <c r="X17" s="109"/>
      <c r="Y17" s="109"/>
      <c r="Z17" s="109"/>
      <c r="AA17" s="109">
        <v>6.6874330000000004</v>
      </c>
      <c r="AB17" s="109">
        <v>5110.1045839999997</v>
      </c>
      <c r="AC17" s="109"/>
      <c r="AD17" s="109"/>
      <c r="AE17" s="110"/>
      <c r="AF17" s="107" t="s">
        <v>109</v>
      </c>
      <c r="AG17" s="110">
        <v>7</v>
      </c>
      <c r="AH17" s="110">
        <v>4</v>
      </c>
      <c r="AI17" s="110">
        <v>6</v>
      </c>
      <c r="AJ17" s="110"/>
      <c r="AK17" s="110">
        <v>4</v>
      </c>
      <c r="AL17" s="110"/>
      <c r="AM17" s="110"/>
      <c r="AN17" s="110"/>
      <c r="AO17" s="107"/>
      <c r="AP17" s="112"/>
      <c r="AQ17" s="110" t="s">
        <v>95</v>
      </c>
      <c r="AR17" s="110" t="s">
        <v>95</v>
      </c>
      <c r="AS17" s="110"/>
      <c r="AT17" s="110"/>
      <c r="AU17" s="110"/>
      <c r="AV17" s="107"/>
      <c r="AW17" s="107"/>
      <c r="AX17" s="107"/>
      <c r="AY17" s="107"/>
      <c r="AZ17" s="107"/>
      <c r="BA17" s="107"/>
      <c r="BB17" s="106" t="s">
        <v>95</v>
      </c>
      <c r="BC17" s="107"/>
      <c r="BD17" s="107" t="s">
        <v>95</v>
      </c>
      <c r="BE17" s="107" t="s">
        <v>98</v>
      </c>
      <c r="BF17" s="107">
        <v>10</v>
      </c>
      <c r="BG17" s="109">
        <v>143.01665636615064</v>
      </c>
      <c r="BH17" s="113"/>
      <c r="BI17" s="107"/>
      <c r="BJ17" s="107" t="s">
        <v>100</v>
      </c>
      <c r="BK17" s="107">
        <v>2023</v>
      </c>
      <c r="BL17" s="107" t="s">
        <v>297</v>
      </c>
      <c r="BM17" s="107" t="s">
        <v>31</v>
      </c>
      <c r="BN17" s="107"/>
      <c r="BO17" s="107" t="s">
        <v>298</v>
      </c>
      <c r="BP17" s="107" t="s">
        <v>299</v>
      </c>
      <c r="BQ17" s="107"/>
      <c r="BR17" s="107" t="s">
        <v>300</v>
      </c>
      <c r="BS17" s="107" t="s">
        <v>105</v>
      </c>
      <c r="BT17" s="107" t="s">
        <v>301</v>
      </c>
      <c r="BU17" s="107" t="s">
        <v>96</v>
      </c>
      <c r="BV17" s="107" t="s">
        <v>105</v>
      </c>
      <c r="BW17" s="114"/>
      <c r="BX17" s="107"/>
      <c r="BY17" s="107"/>
      <c r="BZ17" s="107"/>
      <c r="CA17" s="107"/>
      <c r="CB17" s="107"/>
      <c r="CC17" s="107"/>
      <c r="CD17" s="107"/>
      <c r="CE17" s="107"/>
      <c r="CF17" s="115">
        <v>488300</v>
      </c>
      <c r="CG17" s="115"/>
      <c r="CH17" s="116">
        <f>SUM(CM17:CW17,CZ17)</f>
        <v>488300</v>
      </c>
      <c r="CI17" s="115">
        <f t="shared" si="1"/>
        <v>488300</v>
      </c>
      <c r="CJ17" s="115">
        <f t="shared" si="2"/>
        <v>0</v>
      </c>
      <c r="CK17" s="115"/>
      <c r="CL17" s="114"/>
      <c r="CM17" s="115">
        <v>259015</v>
      </c>
      <c r="CN17" s="115">
        <v>159285</v>
      </c>
      <c r="CO17" s="115"/>
      <c r="CP17" s="115"/>
      <c r="CQ17" s="115">
        <v>0</v>
      </c>
      <c r="CR17" s="115"/>
      <c r="CS17" s="115"/>
      <c r="CT17" s="112"/>
      <c r="CU17" s="112"/>
      <c r="CV17" s="115">
        <v>70000</v>
      </c>
      <c r="CW17" s="115"/>
      <c r="CX17" s="115">
        <v>0</v>
      </c>
      <c r="CY17" s="115">
        <v>5000</v>
      </c>
    </row>
    <row r="18" spans="1:106" ht="15" customHeight="1" x14ac:dyDescent="0.45">
      <c r="A18" s="106">
        <v>5986</v>
      </c>
      <c r="B18" s="107" t="s">
        <v>308</v>
      </c>
      <c r="C18" s="107">
        <v>5540</v>
      </c>
      <c r="D18" s="107"/>
      <c r="E18" s="108"/>
      <c r="F18" s="107"/>
      <c r="G18" s="109">
        <v>258.38</v>
      </c>
      <c r="H18" s="107" t="s">
        <v>181</v>
      </c>
      <c r="I18" s="107">
        <v>8.6</v>
      </c>
      <c r="J18" s="110"/>
      <c r="K18" s="110"/>
      <c r="L18" s="109"/>
      <c r="M18" s="109"/>
      <c r="N18" s="107"/>
      <c r="O18" s="107"/>
      <c r="P18" s="107" t="s">
        <v>95</v>
      </c>
      <c r="Q18" s="111" t="s">
        <v>96</v>
      </c>
      <c r="R18" s="109">
        <v>237.76482899999999</v>
      </c>
      <c r="S18" s="109"/>
      <c r="T18" s="109"/>
      <c r="U18" s="109"/>
      <c r="V18" s="109"/>
      <c r="W18" s="109">
        <v>20.765062</v>
      </c>
      <c r="X18" s="109"/>
      <c r="Y18" s="109"/>
      <c r="Z18" s="109"/>
      <c r="AA18" s="109"/>
      <c r="AB18" s="109"/>
      <c r="AC18" s="109"/>
      <c r="AD18" s="109"/>
      <c r="AE18" s="110"/>
      <c r="AF18" s="107" t="s">
        <v>206</v>
      </c>
      <c r="AG18" s="110">
        <v>21</v>
      </c>
      <c r="AH18" s="110"/>
      <c r="AI18" s="110">
        <v>5</v>
      </c>
      <c r="AJ18" s="110"/>
      <c r="AK18" s="110"/>
      <c r="AL18" s="110"/>
      <c r="AM18" s="110"/>
      <c r="AN18" s="110"/>
      <c r="AO18" s="107"/>
      <c r="AP18" s="112"/>
      <c r="AQ18" s="110" t="s">
        <v>95</v>
      </c>
      <c r="AR18" s="110" t="s">
        <v>95</v>
      </c>
      <c r="AS18" s="110" t="s">
        <v>95</v>
      </c>
      <c r="AT18" s="110"/>
      <c r="AU18" s="110"/>
      <c r="AV18" s="107"/>
      <c r="AW18" s="107"/>
      <c r="AX18" s="107"/>
      <c r="AY18" s="107"/>
      <c r="AZ18" s="107"/>
      <c r="BA18" s="107" t="s">
        <v>131</v>
      </c>
      <c r="BB18" s="107" t="s">
        <v>131</v>
      </c>
      <c r="BC18" s="107"/>
      <c r="BD18" s="117" t="s">
        <v>131</v>
      </c>
      <c r="BE18" s="107" t="s">
        <v>98</v>
      </c>
      <c r="BF18" s="107">
        <v>11</v>
      </c>
      <c r="BG18" s="109">
        <v>142.9166563661507</v>
      </c>
      <c r="BH18" s="113"/>
      <c r="BI18" s="107"/>
      <c r="BJ18" s="107" t="s">
        <v>100</v>
      </c>
      <c r="BK18" s="107">
        <v>2023</v>
      </c>
      <c r="BL18" s="107" t="s">
        <v>183</v>
      </c>
      <c r="BM18" s="107" t="s">
        <v>184</v>
      </c>
      <c r="BN18" s="107"/>
      <c r="BO18" s="107">
        <v>2075227384</v>
      </c>
      <c r="BP18" s="107" t="s">
        <v>185</v>
      </c>
      <c r="BQ18" s="107"/>
      <c r="BR18" s="107" t="s">
        <v>309</v>
      </c>
      <c r="BS18" s="107" t="s">
        <v>105</v>
      </c>
      <c r="BT18" s="107" t="s">
        <v>310</v>
      </c>
      <c r="BU18" s="107" t="s">
        <v>96</v>
      </c>
      <c r="BV18" s="107" t="s">
        <v>105</v>
      </c>
      <c r="BW18" s="114"/>
      <c r="BX18" s="107"/>
      <c r="BY18" s="107"/>
      <c r="BZ18" s="107"/>
      <c r="CA18" s="107"/>
      <c r="CB18" s="107"/>
      <c r="CC18" s="107"/>
      <c r="CD18" s="107"/>
      <c r="CE18" s="107"/>
      <c r="CF18" s="115">
        <v>151017</v>
      </c>
      <c r="CG18" s="115"/>
      <c r="CH18" s="116">
        <f>SUM(CM18:CW18,CZ18)</f>
        <v>151017</v>
      </c>
      <c r="CI18" s="115">
        <f t="shared" si="1"/>
        <v>151017</v>
      </c>
      <c r="CJ18" s="115">
        <f t="shared" si="2"/>
        <v>0</v>
      </c>
      <c r="CK18" s="115"/>
      <c r="CL18" s="114"/>
      <c r="CM18" s="115"/>
      <c r="CN18" s="115">
        <v>0</v>
      </c>
      <c r="CO18" s="115"/>
      <c r="CP18" s="115"/>
      <c r="CQ18" s="115">
        <v>151017</v>
      </c>
      <c r="CR18" s="115"/>
      <c r="CS18" s="115"/>
      <c r="CT18" s="112"/>
      <c r="CU18" s="112"/>
      <c r="CV18" s="115">
        <v>0</v>
      </c>
      <c r="CW18" s="115"/>
      <c r="CX18" s="115">
        <v>0</v>
      </c>
      <c r="CY18" s="115">
        <v>20800</v>
      </c>
    </row>
    <row r="19" spans="1:106" s="3" customFormat="1" ht="15" customHeight="1" x14ac:dyDescent="0.45">
      <c r="A19" s="106">
        <v>6011</v>
      </c>
      <c r="B19" s="107" t="s">
        <v>335</v>
      </c>
      <c r="C19" s="107">
        <v>5540</v>
      </c>
      <c r="D19" s="107"/>
      <c r="E19" s="108"/>
      <c r="F19" s="107"/>
      <c r="G19" s="109">
        <v>13.4</v>
      </c>
      <c r="H19" s="107" t="s">
        <v>336</v>
      </c>
      <c r="I19" s="107">
        <v>7.3</v>
      </c>
      <c r="J19" s="110"/>
      <c r="K19" s="110"/>
      <c r="L19" s="109"/>
      <c r="M19" s="109"/>
      <c r="N19" s="107"/>
      <c r="O19" s="107"/>
      <c r="P19" s="107"/>
      <c r="Q19" s="111" t="s">
        <v>96</v>
      </c>
      <c r="R19" s="109"/>
      <c r="S19" s="109"/>
      <c r="T19" s="109"/>
      <c r="U19" s="109"/>
      <c r="V19" s="109"/>
      <c r="W19" s="109"/>
      <c r="X19" s="109"/>
      <c r="Y19" s="109"/>
      <c r="Z19" s="109"/>
      <c r="AA19" s="109"/>
      <c r="AB19" s="109"/>
      <c r="AC19" s="109"/>
      <c r="AD19" s="109"/>
      <c r="AE19" s="110"/>
      <c r="AF19" s="107" t="s">
        <v>109</v>
      </c>
      <c r="AG19" s="110">
        <v>2</v>
      </c>
      <c r="AH19" s="110">
        <v>13</v>
      </c>
      <c r="AI19" s="110">
        <v>4</v>
      </c>
      <c r="AJ19" s="110"/>
      <c r="AK19" s="110">
        <v>3</v>
      </c>
      <c r="AL19" s="110"/>
      <c r="AM19" s="110"/>
      <c r="AN19" s="110"/>
      <c r="AO19" s="107"/>
      <c r="AP19" s="112"/>
      <c r="AQ19" s="110" t="s">
        <v>95</v>
      </c>
      <c r="AR19" s="110" t="s">
        <v>95</v>
      </c>
      <c r="AS19" s="110" t="s">
        <v>95</v>
      </c>
      <c r="AT19" s="110"/>
      <c r="AU19" s="110"/>
      <c r="AV19" s="107"/>
      <c r="AW19" s="107"/>
      <c r="AX19" s="107"/>
      <c r="AY19" s="107"/>
      <c r="AZ19" s="107"/>
      <c r="BA19" s="107" t="s">
        <v>95</v>
      </c>
      <c r="BB19" s="107"/>
      <c r="BC19" s="107"/>
      <c r="BD19" s="107" t="s">
        <v>95</v>
      </c>
      <c r="BE19" s="107" t="s">
        <v>98</v>
      </c>
      <c r="BF19" s="107">
        <v>12</v>
      </c>
      <c r="BG19" s="109">
        <v>140.9166563661507</v>
      </c>
      <c r="BH19" s="113"/>
      <c r="BI19" s="107"/>
      <c r="BJ19" s="107" t="s">
        <v>100</v>
      </c>
      <c r="BK19" s="107">
        <v>2023</v>
      </c>
      <c r="BL19" s="107" t="s">
        <v>337</v>
      </c>
      <c r="BM19" s="107" t="s">
        <v>30</v>
      </c>
      <c r="BN19" s="107" t="s">
        <v>338</v>
      </c>
      <c r="BO19" s="107">
        <v>3859857526</v>
      </c>
      <c r="BP19" s="107" t="s">
        <v>339</v>
      </c>
      <c r="BQ19" s="107"/>
      <c r="BR19" s="107" t="s">
        <v>340</v>
      </c>
      <c r="BS19" s="107" t="s">
        <v>105</v>
      </c>
      <c r="BT19" s="107" t="s">
        <v>341</v>
      </c>
      <c r="BU19" s="107" t="s">
        <v>96</v>
      </c>
      <c r="BV19" s="107" t="s">
        <v>105</v>
      </c>
      <c r="BW19" s="114"/>
      <c r="BX19" s="107"/>
      <c r="BY19" s="107"/>
      <c r="BZ19" s="107"/>
      <c r="CA19" s="107"/>
      <c r="CB19" s="107"/>
      <c r="CC19" s="107"/>
      <c r="CD19" s="107"/>
      <c r="CE19" s="107"/>
      <c r="CF19" s="115">
        <v>12300</v>
      </c>
      <c r="CG19" s="115"/>
      <c r="CH19" s="116">
        <f>SUM(CM19:CW19,CZ19)</f>
        <v>12300</v>
      </c>
      <c r="CI19" s="115">
        <f t="shared" si="1"/>
        <v>12300</v>
      </c>
      <c r="CJ19" s="115">
        <f t="shared" si="2"/>
        <v>0</v>
      </c>
      <c r="CK19" s="115"/>
      <c r="CL19" s="114"/>
      <c r="CM19" s="115"/>
      <c r="CN19" s="115">
        <v>0</v>
      </c>
      <c r="CO19" s="115"/>
      <c r="CP19" s="115"/>
      <c r="CQ19" s="115">
        <v>0</v>
      </c>
      <c r="CR19" s="115"/>
      <c r="CS19" s="115"/>
      <c r="CT19" s="112"/>
      <c r="CU19" s="112"/>
      <c r="CV19" s="115">
        <v>12300</v>
      </c>
      <c r="CW19" s="115"/>
      <c r="CX19" s="115">
        <v>0</v>
      </c>
      <c r="CY19" s="115">
        <v>4000</v>
      </c>
      <c r="DA19" s="1"/>
      <c r="DB19" s="1"/>
    </row>
    <row r="20" spans="1:106" s="3" customFormat="1" ht="15" customHeight="1" x14ac:dyDescent="0.45">
      <c r="A20" s="106">
        <v>5880</v>
      </c>
      <c r="B20" s="107" t="s">
        <v>718</v>
      </c>
      <c r="C20" s="107">
        <v>5540</v>
      </c>
      <c r="D20" s="107"/>
      <c r="E20" s="108" t="s">
        <v>96</v>
      </c>
      <c r="F20" s="107" t="s">
        <v>21</v>
      </c>
      <c r="G20" s="109">
        <v>7.09</v>
      </c>
      <c r="H20" s="107" t="s">
        <v>468</v>
      </c>
      <c r="I20" s="107">
        <v>5.7</v>
      </c>
      <c r="J20" s="110" t="s">
        <v>95</v>
      </c>
      <c r="K20" s="110"/>
      <c r="L20" s="109"/>
      <c r="M20" s="109"/>
      <c r="N20" s="107"/>
      <c r="O20" s="107"/>
      <c r="P20" s="107"/>
      <c r="Q20" s="111" t="s">
        <v>96</v>
      </c>
      <c r="R20" s="109">
        <v>7.0895250000000001</v>
      </c>
      <c r="S20" s="109"/>
      <c r="T20" s="109"/>
      <c r="U20" s="109"/>
      <c r="V20" s="109"/>
      <c r="W20" s="109"/>
      <c r="X20" s="109"/>
      <c r="Y20" s="109"/>
      <c r="Z20" s="109"/>
      <c r="AA20" s="109"/>
      <c r="AB20" s="109"/>
      <c r="AC20" s="109"/>
      <c r="AD20" s="109"/>
      <c r="AE20" s="110"/>
      <c r="AF20" s="107" t="s">
        <v>143</v>
      </c>
      <c r="AG20" s="110">
        <v>23</v>
      </c>
      <c r="AH20" s="110">
        <v>19</v>
      </c>
      <c r="AI20" s="110"/>
      <c r="AJ20" s="110"/>
      <c r="AK20" s="110"/>
      <c r="AL20" s="110"/>
      <c r="AM20" s="110"/>
      <c r="AN20" s="110"/>
      <c r="AO20" s="107"/>
      <c r="AP20" s="112"/>
      <c r="AQ20" s="110" t="s">
        <v>95</v>
      </c>
      <c r="AR20" s="110"/>
      <c r="AS20" s="110"/>
      <c r="AT20" s="110"/>
      <c r="AU20" s="110"/>
      <c r="AV20" s="107"/>
      <c r="AW20" s="107"/>
      <c r="AX20" s="107"/>
      <c r="AY20" s="107"/>
      <c r="AZ20" s="107"/>
      <c r="BA20" s="107"/>
      <c r="BB20" s="107"/>
      <c r="BC20" s="107"/>
      <c r="BD20" s="107"/>
      <c r="BE20" s="107" t="s">
        <v>719</v>
      </c>
      <c r="BF20" s="107">
        <v>17</v>
      </c>
      <c r="BG20" s="109">
        <v>126.71665636615067</v>
      </c>
      <c r="BH20" s="113"/>
      <c r="BI20" s="107"/>
      <c r="BJ20" s="107" t="s">
        <v>100</v>
      </c>
      <c r="BK20" s="107">
        <v>2023</v>
      </c>
      <c r="BL20" s="107" t="s">
        <v>720</v>
      </c>
      <c r="BM20" s="107" t="s">
        <v>21</v>
      </c>
      <c r="BN20" s="107" t="s">
        <v>721</v>
      </c>
      <c r="BO20" s="107" t="s">
        <v>722</v>
      </c>
      <c r="BP20" s="107" t="s">
        <v>723</v>
      </c>
      <c r="BQ20" s="107"/>
      <c r="BR20" s="107" t="s">
        <v>724</v>
      </c>
      <c r="BS20" s="107" t="s">
        <v>105</v>
      </c>
      <c r="BT20" s="107" t="s">
        <v>725</v>
      </c>
      <c r="BU20" s="107" t="s">
        <v>96</v>
      </c>
      <c r="BV20" s="107" t="s">
        <v>105</v>
      </c>
      <c r="BW20" s="114"/>
      <c r="BX20" s="107"/>
      <c r="BY20" s="107"/>
      <c r="BZ20" s="107"/>
      <c r="CA20" s="107"/>
      <c r="CB20" s="107"/>
      <c r="CC20" s="107"/>
      <c r="CD20" s="107"/>
      <c r="CE20" s="107"/>
      <c r="CF20" s="115">
        <v>35000</v>
      </c>
      <c r="CG20" s="115"/>
      <c r="CH20" s="116">
        <f>SUM(CM20:CV20,CZ20)</f>
        <v>35000</v>
      </c>
      <c r="CI20" s="115">
        <f t="shared" si="1"/>
        <v>35000</v>
      </c>
      <c r="CJ20" s="115">
        <f t="shared" si="2"/>
        <v>0</v>
      </c>
      <c r="CK20" s="115"/>
      <c r="CL20" s="114"/>
      <c r="CM20" s="115"/>
      <c r="CN20" s="115">
        <v>0</v>
      </c>
      <c r="CO20" s="115"/>
      <c r="CP20" s="115"/>
      <c r="CQ20" s="115">
        <v>0</v>
      </c>
      <c r="CR20" s="115"/>
      <c r="CS20" s="115"/>
      <c r="CT20" s="112"/>
      <c r="CU20" s="112">
        <v>35000</v>
      </c>
      <c r="CV20" s="115">
        <v>0</v>
      </c>
      <c r="CW20" s="115"/>
      <c r="CX20" s="115">
        <v>0</v>
      </c>
      <c r="CY20" s="115">
        <v>15000</v>
      </c>
      <c r="DA20" s="1"/>
      <c r="DB20" s="1"/>
    </row>
    <row r="21" spans="1:106" s="3" customFormat="1" ht="15" customHeight="1" x14ac:dyDescent="0.45">
      <c r="A21" s="106">
        <v>5967</v>
      </c>
      <c r="B21" s="107" t="s">
        <v>847</v>
      </c>
      <c r="C21" s="107">
        <v>5540</v>
      </c>
      <c r="D21" s="107"/>
      <c r="E21" s="108"/>
      <c r="F21" s="107"/>
      <c r="G21" s="109">
        <v>2981.34</v>
      </c>
      <c r="H21" s="107" t="s">
        <v>118</v>
      </c>
      <c r="I21" s="107">
        <v>5.4</v>
      </c>
      <c r="J21" s="110"/>
      <c r="K21" s="110"/>
      <c r="L21" s="109"/>
      <c r="M21" s="109"/>
      <c r="N21" s="107"/>
      <c r="O21" s="107"/>
      <c r="P21" s="107" t="s">
        <v>95</v>
      </c>
      <c r="Q21" s="111" t="s">
        <v>96</v>
      </c>
      <c r="R21" s="109"/>
      <c r="S21" s="109"/>
      <c r="T21" s="109"/>
      <c r="U21" s="109"/>
      <c r="V21" s="109"/>
      <c r="W21" s="109"/>
      <c r="X21" s="109"/>
      <c r="Y21" s="109"/>
      <c r="Z21" s="109"/>
      <c r="AA21" s="109">
        <v>21.618272999999999</v>
      </c>
      <c r="AB21" s="109">
        <v>2962.011618</v>
      </c>
      <c r="AC21" s="109"/>
      <c r="AD21" s="109"/>
      <c r="AE21" s="110"/>
      <c r="AF21" s="107" t="s">
        <v>143</v>
      </c>
      <c r="AG21" s="110">
        <v>3</v>
      </c>
      <c r="AH21" s="110">
        <v>18</v>
      </c>
      <c r="AI21" s="110"/>
      <c r="AJ21" s="110"/>
      <c r="AK21" s="110"/>
      <c r="AL21" s="110"/>
      <c r="AM21" s="110"/>
      <c r="AN21" s="110"/>
      <c r="AO21" s="107"/>
      <c r="AP21" s="112"/>
      <c r="AQ21" s="110" t="s">
        <v>95</v>
      </c>
      <c r="AR21" s="110" t="s">
        <v>95</v>
      </c>
      <c r="AS21" s="110" t="s">
        <v>95</v>
      </c>
      <c r="AT21" s="110"/>
      <c r="AU21" s="110"/>
      <c r="AV21" s="107"/>
      <c r="AW21" s="107"/>
      <c r="AX21" s="107"/>
      <c r="AY21" s="107"/>
      <c r="AZ21" s="107"/>
      <c r="BA21" s="107"/>
      <c r="BB21" s="107" t="s">
        <v>95</v>
      </c>
      <c r="BC21" s="107"/>
      <c r="BD21" s="107" t="s">
        <v>95</v>
      </c>
      <c r="BE21" s="107" t="s">
        <v>424</v>
      </c>
      <c r="BF21" s="107">
        <v>22</v>
      </c>
      <c r="BG21" s="109">
        <v>113.61665636615071</v>
      </c>
      <c r="BH21" s="113"/>
      <c r="BI21" s="107"/>
      <c r="BJ21" s="107" t="s">
        <v>100</v>
      </c>
      <c r="BK21" s="107">
        <v>2023</v>
      </c>
      <c r="BL21" s="107" t="s">
        <v>111</v>
      </c>
      <c r="BM21" s="107" t="s">
        <v>30</v>
      </c>
      <c r="BN21" s="107" t="s">
        <v>112</v>
      </c>
      <c r="BO21" s="107" t="s">
        <v>113</v>
      </c>
      <c r="BP21" s="107" t="s">
        <v>114</v>
      </c>
      <c r="BQ21" s="107"/>
      <c r="BR21" s="107" t="s">
        <v>848</v>
      </c>
      <c r="BS21" s="107" t="s">
        <v>105</v>
      </c>
      <c r="BT21" s="107" t="s">
        <v>849</v>
      </c>
      <c r="BU21" s="107" t="s">
        <v>96</v>
      </c>
      <c r="BV21" s="107" t="s">
        <v>105</v>
      </c>
      <c r="BW21" s="114"/>
      <c r="BX21" s="107"/>
      <c r="BY21" s="107"/>
      <c r="BZ21" s="107"/>
      <c r="CA21" s="107"/>
      <c r="CB21" s="107"/>
      <c r="CC21" s="107"/>
      <c r="CD21" s="107"/>
      <c r="CE21" s="107"/>
      <c r="CF21" s="115">
        <v>104601</v>
      </c>
      <c r="CG21" s="115"/>
      <c r="CH21" s="116">
        <f t="shared" ref="CH21:CH28" si="3">SUM(CM21:CW21,CZ21)</f>
        <v>104601</v>
      </c>
      <c r="CI21" s="115">
        <f t="shared" si="1"/>
        <v>104601</v>
      </c>
      <c r="CJ21" s="115">
        <f t="shared" si="2"/>
        <v>0</v>
      </c>
      <c r="CK21" s="115"/>
      <c r="CL21" s="114"/>
      <c r="CM21" s="115"/>
      <c r="CN21" s="115">
        <v>0</v>
      </c>
      <c r="CO21" s="115"/>
      <c r="CP21" s="115"/>
      <c r="CQ21" s="115">
        <v>0</v>
      </c>
      <c r="CR21" s="115"/>
      <c r="CS21" s="115"/>
      <c r="CT21" s="112"/>
      <c r="CU21" s="112"/>
      <c r="CV21" s="115">
        <v>104601</v>
      </c>
      <c r="CW21" s="115"/>
      <c r="CX21" s="115">
        <v>0</v>
      </c>
      <c r="CY21" s="115">
        <v>0</v>
      </c>
      <c r="DA21" s="1"/>
      <c r="DB21" s="1"/>
    </row>
    <row r="22" spans="1:106" s="3" customFormat="1" ht="15" customHeight="1" x14ac:dyDescent="0.45">
      <c r="A22" s="106">
        <v>5957</v>
      </c>
      <c r="B22" s="107" t="s">
        <v>853</v>
      </c>
      <c r="C22" s="107">
        <v>5540</v>
      </c>
      <c r="D22" s="107"/>
      <c r="E22" s="108"/>
      <c r="F22" s="107"/>
      <c r="G22" s="109">
        <v>118.29</v>
      </c>
      <c r="H22" s="107" t="s">
        <v>854</v>
      </c>
      <c r="I22" s="107">
        <v>5.0999999999999996</v>
      </c>
      <c r="J22" s="110" t="s">
        <v>95</v>
      </c>
      <c r="K22" s="110"/>
      <c r="L22" s="109"/>
      <c r="M22" s="109"/>
      <c r="N22" s="107"/>
      <c r="O22" s="107"/>
      <c r="P22" s="107" t="s">
        <v>95</v>
      </c>
      <c r="Q22" s="111" t="s">
        <v>96</v>
      </c>
      <c r="R22" s="109"/>
      <c r="S22" s="109"/>
      <c r="T22" s="109"/>
      <c r="U22" s="109"/>
      <c r="V22" s="109"/>
      <c r="W22" s="109"/>
      <c r="X22" s="109"/>
      <c r="Y22" s="109"/>
      <c r="Z22" s="109"/>
      <c r="AA22" s="109">
        <v>118.378424</v>
      </c>
      <c r="AB22" s="109"/>
      <c r="AC22" s="109"/>
      <c r="AD22" s="109"/>
      <c r="AE22" s="110"/>
      <c r="AF22" s="107" t="s">
        <v>143</v>
      </c>
      <c r="AG22" s="110">
        <v>13</v>
      </c>
      <c r="AH22" s="110">
        <v>11</v>
      </c>
      <c r="AI22" s="110"/>
      <c r="AJ22" s="110"/>
      <c r="AK22" s="110"/>
      <c r="AL22" s="110"/>
      <c r="AM22" s="110"/>
      <c r="AN22" s="110"/>
      <c r="AO22" s="107"/>
      <c r="AP22" s="112"/>
      <c r="AQ22" s="119" t="s">
        <v>95</v>
      </c>
      <c r="AR22" s="110" t="s">
        <v>95</v>
      </c>
      <c r="AS22" s="110" t="s">
        <v>95</v>
      </c>
      <c r="AT22" s="110"/>
      <c r="AU22" s="110"/>
      <c r="AV22" s="107"/>
      <c r="AW22" s="107"/>
      <c r="AX22" s="107" t="s">
        <v>95</v>
      </c>
      <c r="AY22" s="107"/>
      <c r="AZ22" s="107"/>
      <c r="BA22" s="107"/>
      <c r="BB22" s="107"/>
      <c r="BC22" s="107"/>
      <c r="BD22" s="107" t="s">
        <v>131</v>
      </c>
      <c r="BE22" s="107" t="s">
        <v>719</v>
      </c>
      <c r="BF22" s="107">
        <v>23</v>
      </c>
      <c r="BG22" s="109">
        <v>111.71665636615069</v>
      </c>
      <c r="BH22" s="113"/>
      <c r="BI22" s="107"/>
      <c r="BJ22" s="107" t="s">
        <v>100</v>
      </c>
      <c r="BK22" s="107">
        <v>2023</v>
      </c>
      <c r="BL22" s="107" t="s">
        <v>770</v>
      </c>
      <c r="BM22" s="107" t="s">
        <v>30</v>
      </c>
      <c r="BN22" s="107" t="s">
        <v>771</v>
      </c>
      <c r="BO22" s="107" t="s">
        <v>772</v>
      </c>
      <c r="BP22" s="107" t="s">
        <v>773</v>
      </c>
      <c r="BQ22" s="107"/>
      <c r="BR22" s="107" t="s">
        <v>855</v>
      </c>
      <c r="BS22" s="107" t="s">
        <v>105</v>
      </c>
      <c r="BT22" s="107" t="s">
        <v>856</v>
      </c>
      <c r="BU22" s="107" t="s">
        <v>96</v>
      </c>
      <c r="BV22" s="107" t="s">
        <v>105</v>
      </c>
      <c r="BW22" s="114"/>
      <c r="BX22" s="107"/>
      <c r="BY22" s="107"/>
      <c r="BZ22" s="107"/>
      <c r="CA22" s="107"/>
      <c r="CB22" s="107"/>
      <c r="CC22" s="107"/>
      <c r="CD22" s="107"/>
      <c r="CE22" s="107"/>
      <c r="CF22" s="115">
        <v>23312</v>
      </c>
      <c r="CG22" s="115"/>
      <c r="CH22" s="116">
        <f t="shared" si="3"/>
        <v>23312</v>
      </c>
      <c r="CI22" s="115">
        <f t="shared" si="1"/>
        <v>23312</v>
      </c>
      <c r="CJ22" s="115">
        <f t="shared" si="2"/>
        <v>0</v>
      </c>
      <c r="CK22" s="115"/>
      <c r="CL22" s="114"/>
      <c r="CM22" s="115"/>
      <c r="CN22" s="115">
        <v>0</v>
      </c>
      <c r="CO22" s="115"/>
      <c r="CP22" s="115"/>
      <c r="CQ22" s="115">
        <v>0</v>
      </c>
      <c r="CR22" s="115"/>
      <c r="CS22" s="115"/>
      <c r="CT22" s="112"/>
      <c r="CU22" s="112"/>
      <c r="CV22" s="115">
        <v>23312</v>
      </c>
      <c r="CW22" s="115"/>
      <c r="CX22" s="115">
        <v>0</v>
      </c>
      <c r="CY22" s="115">
        <v>1500</v>
      </c>
      <c r="DA22" s="1"/>
      <c r="DB22" s="1"/>
    </row>
    <row r="23" spans="1:106" s="3" customFormat="1" ht="15" customHeight="1" x14ac:dyDescent="0.45">
      <c r="A23" s="106">
        <v>5956</v>
      </c>
      <c r="B23" s="107" t="s">
        <v>869</v>
      </c>
      <c r="C23" s="107">
        <v>5540</v>
      </c>
      <c r="D23" s="107"/>
      <c r="E23" s="108"/>
      <c r="F23" s="107"/>
      <c r="G23" s="109">
        <v>93.46</v>
      </c>
      <c r="H23" s="107" t="s">
        <v>118</v>
      </c>
      <c r="I23" s="107">
        <v>1.6</v>
      </c>
      <c r="J23" s="110"/>
      <c r="K23" s="110"/>
      <c r="L23" s="109"/>
      <c r="M23" s="109"/>
      <c r="N23" s="107"/>
      <c r="O23" s="107"/>
      <c r="P23" s="107" t="s">
        <v>95</v>
      </c>
      <c r="Q23" s="111" t="s">
        <v>96</v>
      </c>
      <c r="R23" s="109"/>
      <c r="S23" s="109"/>
      <c r="T23" s="109"/>
      <c r="U23" s="109"/>
      <c r="V23" s="109"/>
      <c r="W23" s="109"/>
      <c r="X23" s="109"/>
      <c r="Y23" s="109"/>
      <c r="Z23" s="109"/>
      <c r="AA23" s="109">
        <v>93.394957999999988</v>
      </c>
      <c r="AB23" s="109"/>
      <c r="AC23" s="109"/>
      <c r="AD23" s="109"/>
      <c r="AE23" s="110"/>
      <c r="AF23" s="107" t="s">
        <v>157</v>
      </c>
      <c r="AG23" s="110">
        <v>14</v>
      </c>
      <c r="AH23" s="110">
        <v>10</v>
      </c>
      <c r="AI23" s="110">
        <v>8</v>
      </c>
      <c r="AJ23" s="110"/>
      <c r="AK23" s="110"/>
      <c r="AL23" s="110"/>
      <c r="AM23" s="110"/>
      <c r="AN23" s="110"/>
      <c r="AO23" s="107"/>
      <c r="AP23" s="112"/>
      <c r="AQ23" s="119" t="s">
        <v>95</v>
      </c>
      <c r="AR23" s="110" t="s">
        <v>95</v>
      </c>
      <c r="AS23" s="110" t="s">
        <v>95</v>
      </c>
      <c r="AT23" s="110"/>
      <c r="AU23" s="110"/>
      <c r="AV23" s="107"/>
      <c r="AW23" s="107"/>
      <c r="AX23" s="107" t="s">
        <v>95</v>
      </c>
      <c r="AY23" s="107"/>
      <c r="AZ23" s="107"/>
      <c r="BA23" s="107"/>
      <c r="BB23" s="107"/>
      <c r="BC23" s="107"/>
      <c r="BD23" s="107" t="s">
        <v>131</v>
      </c>
      <c r="BE23" s="107" t="s">
        <v>764</v>
      </c>
      <c r="BF23" s="107">
        <v>25</v>
      </c>
      <c r="BG23" s="109">
        <v>103.91665636615069</v>
      </c>
      <c r="BH23" s="113"/>
      <c r="BI23" s="107"/>
      <c r="BJ23" s="107" t="s">
        <v>100</v>
      </c>
      <c r="BK23" s="107">
        <v>2023</v>
      </c>
      <c r="BL23" s="107" t="s">
        <v>770</v>
      </c>
      <c r="BM23" s="107" t="s">
        <v>30</v>
      </c>
      <c r="BN23" s="107" t="s">
        <v>771</v>
      </c>
      <c r="BO23" s="107" t="s">
        <v>772</v>
      </c>
      <c r="BP23" s="107" t="s">
        <v>773</v>
      </c>
      <c r="BQ23" s="107"/>
      <c r="BR23" s="107" t="s">
        <v>870</v>
      </c>
      <c r="BS23" s="107" t="s">
        <v>105</v>
      </c>
      <c r="BT23" s="107" t="s">
        <v>871</v>
      </c>
      <c r="BU23" s="107" t="s">
        <v>96</v>
      </c>
      <c r="BV23" s="107" t="s">
        <v>105</v>
      </c>
      <c r="BW23" s="114"/>
      <c r="BX23" s="107"/>
      <c r="BY23" s="107"/>
      <c r="BZ23" s="107"/>
      <c r="CA23" s="107"/>
      <c r="CB23" s="107"/>
      <c r="CC23" s="107"/>
      <c r="CD23" s="107"/>
      <c r="CE23" s="107"/>
      <c r="CF23" s="115">
        <v>34250</v>
      </c>
      <c r="CG23" s="115"/>
      <c r="CH23" s="116">
        <f t="shared" si="3"/>
        <v>34250</v>
      </c>
      <c r="CI23" s="115">
        <f t="shared" si="1"/>
        <v>45875</v>
      </c>
      <c r="CJ23" s="115">
        <f t="shared" si="2"/>
        <v>0</v>
      </c>
      <c r="CK23" s="115"/>
      <c r="CL23" s="114"/>
      <c r="CM23" s="115"/>
      <c r="CN23" s="115">
        <v>22750</v>
      </c>
      <c r="CO23" s="115"/>
      <c r="CP23" s="115"/>
      <c r="CQ23" s="115">
        <v>0</v>
      </c>
      <c r="CR23" s="115"/>
      <c r="CS23" s="115"/>
      <c r="CT23" s="112"/>
      <c r="CU23" s="112"/>
      <c r="CV23" s="115">
        <v>11500</v>
      </c>
      <c r="CW23" s="115"/>
      <c r="CX23" s="115">
        <v>11625</v>
      </c>
      <c r="CY23" s="115">
        <v>13825</v>
      </c>
      <c r="DA23" s="1"/>
      <c r="DB23" s="1"/>
    </row>
    <row r="24" spans="1:106" s="3" customFormat="1" ht="15" customHeight="1" x14ac:dyDescent="0.45">
      <c r="A24" s="106">
        <v>5955</v>
      </c>
      <c r="B24" s="107" t="s">
        <v>874</v>
      </c>
      <c r="C24" s="107">
        <v>5540</v>
      </c>
      <c r="D24" s="107"/>
      <c r="E24" s="108"/>
      <c r="F24" s="107"/>
      <c r="G24" s="109">
        <v>38.950000000000003</v>
      </c>
      <c r="H24" s="107" t="s">
        <v>468</v>
      </c>
      <c r="I24" s="107">
        <v>0.4</v>
      </c>
      <c r="J24" s="110"/>
      <c r="K24" s="110"/>
      <c r="L24" s="109"/>
      <c r="M24" s="109"/>
      <c r="N24" s="107"/>
      <c r="O24" s="107"/>
      <c r="P24" s="107"/>
      <c r="Q24" s="111" t="s">
        <v>96</v>
      </c>
      <c r="R24" s="109"/>
      <c r="S24" s="109"/>
      <c r="T24" s="109"/>
      <c r="U24" s="109"/>
      <c r="V24" s="109"/>
      <c r="W24" s="109"/>
      <c r="X24" s="109"/>
      <c r="Y24" s="109"/>
      <c r="Z24" s="109"/>
      <c r="AA24" s="109">
        <v>38.973165999999999</v>
      </c>
      <c r="AB24" s="109"/>
      <c r="AC24" s="109"/>
      <c r="AD24" s="109"/>
      <c r="AE24" s="110"/>
      <c r="AF24" s="107" t="s">
        <v>143</v>
      </c>
      <c r="AG24" s="110">
        <v>15</v>
      </c>
      <c r="AH24" s="110">
        <v>16</v>
      </c>
      <c r="AI24" s="110"/>
      <c r="AJ24" s="110"/>
      <c r="AK24" s="110"/>
      <c r="AL24" s="110"/>
      <c r="AM24" s="110"/>
      <c r="AN24" s="110"/>
      <c r="AO24" s="107"/>
      <c r="AP24" s="112"/>
      <c r="AQ24" s="119" t="s">
        <v>95</v>
      </c>
      <c r="AR24" s="110" t="s">
        <v>95</v>
      </c>
      <c r="AS24" s="110" t="s">
        <v>95</v>
      </c>
      <c r="AT24" s="110"/>
      <c r="AU24" s="110"/>
      <c r="AV24" s="107"/>
      <c r="AW24" s="107"/>
      <c r="AX24" s="107" t="s">
        <v>95</v>
      </c>
      <c r="AY24" s="107"/>
      <c r="AZ24" s="107"/>
      <c r="BA24" s="107"/>
      <c r="BB24" s="107"/>
      <c r="BC24" s="107"/>
      <c r="BD24" s="107" t="s">
        <v>131</v>
      </c>
      <c r="BE24" s="107" t="s">
        <v>764</v>
      </c>
      <c r="BF24" s="107">
        <v>26</v>
      </c>
      <c r="BG24" s="109">
        <v>82.416656366150661</v>
      </c>
      <c r="BH24" s="113"/>
      <c r="BI24" s="107"/>
      <c r="BJ24" s="107" t="s">
        <v>100</v>
      </c>
      <c r="BK24" s="107">
        <v>2023</v>
      </c>
      <c r="BL24" s="107" t="s">
        <v>770</v>
      </c>
      <c r="BM24" s="107" t="s">
        <v>30</v>
      </c>
      <c r="BN24" s="107" t="s">
        <v>771</v>
      </c>
      <c r="BO24" s="107" t="s">
        <v>772</v>
      </c>
      <c r="BP24" s="107" t="s">
        <v>773</v>
      </c>
      <c r="BQ24" s="107"/>
      <c r="BR24" s="107" t="s">
        <v>875</v>
      </c>
      <c r="BS24" s="107" t="s">
        <v>105</v>
      </c>
      <c r="BT24" s="107" t="s">
        <v>876</v>
      </c>
      <c r="BU24" s="107" t="s">
        <v>96</v>
      </c>
      <c r="BV24" s="107" t="s">
        <v>105</v>
      </c>
      <c r="BW24" s="114"/>
      <c r="BX24" s="107"/>
      <c r="BY24" s="107"/>
      <c r="BZ24" s="107"/>
      <c r="CA24" s="107"/>
      <c r="CB24" s="107"/>
      <c r="CC24" s="107"/>
      <c r="CD24" s="107"/>
      <c r="CE24" s="107"/>
      <c r="CF24" s="115">
        <v>28450</v>
      </c>
      <c r="CG24" s="115"/>
      <c r="CH24" s="116">
        <f t="shared" si="3"/>
        <v>28450</v>
      </c>
      <c r="CI24" s="115">
        <f t="shared" si="1"/>
        <v>28450</v>
      </c>
      <c r="CJ24" s="115">
        <f t="shared" si="2"/>
        <v>0</v>
      </c>
      <c r="CK24" s="115"/>
      <c r="CL24" s="114"/>
      <c r="CM24" s="115"/>
      <c r="CN24" s="115">
        <v>0</v>
      </c>
      <c r="CO24" s="115"/>
      <c r="CP24" s="115"/>
      <c r="CQ24" s="115">
        <v>0</v>
      </c>
      <c r="CR24" s="115"/>
      <c r="CS24" s="115"/>
      <c r="CT24" s="112"/>
      <c r="CU24" s="112"/>
      <c r="CV24" s="115">
        <v>28450</v>
      </c>
      <c r="CW24" s="115"/>
      <c r="CX24" s="115">
        <v>0</v>
      </c>
      <c r="CY24" s="115">
        <v>500</v>
      </c>
      <c r="DA24" s="1"/>
      <c r="DB24" s="1"/>
    </row>
    <row r="25" spans="1:106" s="3" customFormat="1" ht="15" customHeight="1" x14ac:dyDescent="0.45">
      <c r="A25" s="117">
        <v>5966</v>
      </c>
      <c r="B25" s="107" t="s">
        <v>455</v>
      </c>
      <c r="C25" s="107">
        <v>5540</v>
      </c>
      <c r="D25" s="107"/>
      <c r="E25" s="108"/>
      <c r="F25" s="107"/>
      <c r="G25" s="109">
        <v>1461.08</v>
      </c>
      <c r="H25" s="107" t="s">
        <v>456</v>
      </c>
      <c r="I25" s="107">
        <v>8.6</v>
      </c>
      <c r="J25" s="110"/>
      <c r="K25" s="110"/>
      <c r="L25" s="109"/>
      <c r="M25" s="109"/>
      <c r="N25" s="107"/>
      <c r="O25" s="107"/>
      <c r="P25" s="107" t="s">
        <v>95</v>
      </c>
      <c r="Q25" s="111" t="s">
        <v>96</v>
      </c>
      <c r="R25" s="109"/>
      <c r="S25" s="109"/>
      <c r="T25" s="109"/>
      <c r="U25" s="109"/>
      <c r="V25" s="109"/>
      <c r="W25" s="109">
        <v>1181.5233369999999</v>
      </c>
      <c r="X25" s="109"/>
      <c r="Y25" s="109"/>
      <c r="Z25" s="109"/>
      <c r="AA25" s="109">
        <v>131.28586300000001</v>
      </c>
      <c r="AB25" s="109">
        <v>149.27498800000001</v>
      </c>
      <c r="AC25" s="109"/>
      <c r="AD25" s="109"/>
      <c r="AE25" s="110"/>
      <c r="AF25" s="107" t="s">
        <v>157</v>
      </c>
      <c r="AG25" s="110">
        <v>12</v>
      </c>
      <c r="AH25" s="110">
        <v>7</v>
      </c>
      <c r="AI25" s="110">
        <v>9</v>
      </c>
      <c r="AJ25" s="110"/>
      <c r="AK25" s="110"/>
      <c r="AL25" s="110"/>
      <c r="AM25" s="110"/>
      <c r="AN25" s="110"/>
      <c r="AO25" s="107"/>
      <c r="AP25" s="112"/>
      <c r="AQ25" s="110" t="s">
        <v>95</v>
      </c>
      <c r="AR25" s="110" t="s">
        <v>95</v>
      </c>
      <c r="AS25" s="110" t="s">
        <v>95</v>
      </c>
      <c r="AT25" s="110"/>
      <c r="AU25" s="110"/>
      <c r="AV25" s="107"/>
      <c r="AW25" s="107"/>
      <c r="AX25" s="107"/>
      <c r="AY25" s="107"/>
      <c r="AZ25" s="107"/>
      <c r="BA25" s="107"/>
      <c r="BB25" s="107" t="s">
        <v>95</v>
      </c>
      <c r="BC25" s="107"/>
      <c r="BD25" s="107" t="s">
        <v>95</v>
      </c>
      <c r="BE25" s="107" t="s">
        <v>98</v>
      </c>
      <c r="BF25" s="107">
        <v>15</v>
      </c>
      <c r="BG25" s="109">
        <v>135.91665636615068</v>
      </c>
      <c r="BH25" s="113"/>
      <c r="BI25" s="107"/>
      <c r="BJ25" s="107" t="s">
        <v>100</v>
      </c>
      <c r="BK25" s="107">
        <v>2023</v>
      </c>
      <c r="BL25" s="107" t="s">
        <v>111</v>
      </c>
      <c r="BM25" s="107" t="s">
        <v>30</v>
      </c>
      <c r="BN25" s="107" t="s">
        <v>112</v>
      </c>
      <c r="BO25" s="107" t="s">
        <v>113</v>
      </c>
      <c r="BP25" s="107" t="s">
        <v>114</v>
      </c>
      <c r="BQ25" s="107"/>
      <c r="BR25" s="107" t="s">
        <v>457</v>
      </c>
      <c r="BS25" s="107" t="s">
        <v>105</v>
      </c>
      <c r="BT25" s="107" t="s">
        <v>458</v>
      </c>
      <c r="BU25" s="107" t="s">
        <v>96</v>
      </c>
      <c r="BV25" s="107" t="s">
        <v>105</v>
      </c>
      <c r="BW25" s="114"/>
      <c r="BX25" s="107"/>
      <c r="BY25" s="107"/>
      <c r="BZ25" s="107"/>
      <c r="CA25" s="107"/>
      <c r="CB25" s="107"/>
      <c r="CC25" s="107"/>
      <c r="CD25" s="107"/>
      <c r="CE25" s="107"/>
      <c r="CF25" s="115">
        <v>367482</v>
      </c>
      <c r="CG25" s="115"/>
      <c r="CH25" s="116">
        <f t="shared" si="3"/>
        <v>50000</v>
      </c>
      <c r="CI25" s="115">
        <f t="shared" si="1"/>
        <v>367482</v>
      </c>
      <c r="CJ25" s="115">
        <f t="shared" si="2"/>
        <v>317482</v>
      </c>
      <c r="CK25" s="115" t="s">
        <v>949</v>
      </c>
      <c r="CL25" s="114"/>
      <c r="CM25" s="115"/>
      <c r="CN25" s="115">
        <v>0</v>
      </c>
      <c r="CO25" s="115"/>
      <c r="CP25" s="115"/>
      <c r="CQ25" s="115">
        <v>0</v>
      </c>
      <c r="CR25" s="115"/>
      <c r="CS25" s="115"/>
      <c r="CT25" s="112"/>
      <c r="CU25" s="112"/>
      <c r="CV25" s="115">
        <v>50000</v>
      </c>
      <c r="CW25" s="115"/>
      <c r="CX25" s="115">
        <v>0</v>
      </c>
      <c r="CY25" s="115">
        <v>33875</v>
      </c>
      <c r="DA25" s="1"/>
      <c r="DB25" s="1"/>
    </row>
    <row r="26" spans="1:106" s="3" customFormat="1" ht="15" customHeight="1" x14ac:dyDescent="0.45">
      <c r="A26" s="117">
        <v>5890</v>
      </c>
      <c r="B26" s="107" t="s">
        <v>829</v>
      </c>
      <c r="C26" s="107">
        <v>5540</v>
      </c>
      <c r="D26" s="107"/>
      <c r="E26" s="108"/>
      <c r="F26" s="107"/>
      <c r="G26" s="109">
        <v>2.8</v>
      </c>
      <c r="H26" s="107" t="s">
        <v>151</v>
      </c>
      <c r="I26" s="107">
        <v>5.6</v>
      </c>
      <c r="J26" s="110" t="s">
        <v>95</v>
      </c>
      <c r="K26" s="110" t="s">
        <v>265</v>
      </c>
      <c r="L26" s="109">
        <v>2.7972270000000004</v>
      </c>
      <c r="M26" s="109">
        <v>2.7972270000000004</v>
      </c>
      <c r="N26" s="107"/>
      <c r="O26" s="107"/>
      <c r="P26" s="107"/>
      <c r="Q26" s="111" t="s">
        <v>96</v>
      </c>
      <c r="R26" s="109"/>
      <c r="S26" s="109"/>
      <c r="T26" s="109"/>
      <c r="U26" s="109"/>
      <c r="V26" s="109"/>
      <c r="W26" s="109"/>
      <c r="X26" s="109">
        <v>2.7972270000000004</v>
      </c>
      <c r="Y26" s="109"/>
      <c r="Z26" s="109"/>
      <c r="AA26" s="109"/>
      <c r="AB26" s="109"/>
      <c r="AC26" s="109"/>
      <c r="AD26" s="109"/>
      <c r="AE26" s="110"/>
      <c r="AF26" s="107" t="s">
        <v>182</v>
      </c>
      <c r="AG26" s="110">
        <v>18</v>
      </c>
      <c r="AH26" s="110"/>
      <c r="AI26" s="110"/>
      <c r="AJ26" s="110"/>
      <c r="AK26" s="110"/>
      <c r="AL26" s="110"/>
      <c r="AM26" s="110"/>
      <c r="AN26" s="110"/>
      <c r="AO26" s="107"/>
      <c r="AP26" s="112"/>
      <c r="AQ26" s="110" t="s">
        <v>95</v>
      </c>
      <c r="AR26" s="110" t="s">
        <v>95</v>
      </c>
      <c r="AS26" s="110"/>
      <c r="AT26" s="110"/>
      <c r="AU26" s="110"/>
      <c r="AV26" s="107"/>
      <c r="AW26" s="107"/>
      <c r="AX26" s="107"/>
      <c r="AY26" s="107"/>
      <c r="AZ26" s="107"/>
      <c r="BA26" s="107"/>
      <c r="BB26" s="107" t="s">
        <v>131</v>
      </c>
      <c r="BC26" s="107"/>
      <c r="BD26" s="107"/>
      <c r="BE26" s="107" t="s">
        <v>719</v>
      </c>
      <c r="BF26" s="107">
        <v>21</v>
      </c>
      <c r="BG26" s="109">
        <v>118.21665636615067</v>
      </c>
      <c r="BH26" s="113"/>
      <c r="BI26" s="107"/>
      <c r="BJ26" s="107" t="s">
        <v>100</v>
      </c>
      <c r="BK26" s="107">
        <v>2023</v>
      </c>
      <c r="BL26" s="107" t="s">
        <v>830</v>
      </c>
      <c r="BM26" s="107" t="s">
        <v>30</v>
      </c>
      <c r="BN26" s="107"/>
      <c r="BO26" s="107" t="s">
        <v>831</v>
      </c>
      <c r="BP26" s="107" t="s">
        <v>832</v>
      </c>
      <c r="BQ26" s="107"/>
      <c r="BR26" s="107" t="s">
        <v>833</v>
      </c>
      <c r="BS26" s="107" t="s">
        <v>105</v>
      </c>
      <c r="BT26" s="107" t="s">
        <v>834</v>
      </c>
      <c r="BU26" s="107" t="s">
        <v>96</v>
      </c>
      <c r="BV26" s="107" t="s">
        <v>105</v>
      </c>
      <c r="BW26" s="114"/>
      <c r="BX26" s="107"/>
      <c r="BY26" s="107"/>
      <c r="BZ26" s="107"/>
      <c r="CA26" s="107"/>
      <c r="CB26" s="107"/>
      <c r="CC26" s="107"/>
      <c r="CD26" s="107"/>
      <c r="CE26" s="107"/>
      <c r="CF26" s="115">
        <v>68000</v>
      </c>
      <c r="CG26" s="115"/>
      <c r="CH26" s="116">
        <f t="shared" si="3"/>
        <v>9000</v>
      </c>
      <c r="CI26" s="115">
        <f t="shared" si="1"/>
        <v>68000</v>
      </c>
      <c r="CJ26" s="115">
        <f t="shared" si="2"/>
        <v>59000</v>
      </c>
      <c r="CK26" s="115" t="s">
        <v>950</v>
      </c>
      <c r="CL26" s="114"/>
      <c r="CM26" s="115"/>
      <c r="CN26" s="115">
        <v>0</v>
      </c>
      <c r="CO26" s="115"/>
      <c r="CP26" s="115"/>
      <c r="CQ26" s="115">
        <v>0</v>
      </c>
      <c r="CR26" s="115"/>
      <c r="CS26" s="115"/>
      <c r="CT26" s="112"/>
      <c r="CU26" s="112"/>
      <c r="CV26" s="115">
        <v>9000</v>
      </c>
      <c r="CW26" s="115"/>
      <c r="CX26" s="115">
        <v>0</v>
      </c>
      <c r="CY26" s="115">
        <v>4150</v>
      </c>
      <c r="DA26" s="1"/>
      <c r="DB26" s="1"/>
    </row>
    <row r="27" spans="1:106" s="3" customFormat="1" ht="15" customHeight="1" x14ac:dyDescent="0.45">
      <c r="A27" s="117">
        <v>5942</v>
      </c>
      <c r="B27" s="107" t="s">
        <v>863</v>
      </c>
      <c r="C27" s="107">
        <v>5540</v>
      </c>
      <c r="D27" s="107"/>
      <c r="E27" s="108" t="s">
        <v>96</v>
      </c>
      <c r="F27" s="107" t="s">
        <v>21</v>
      </c>
      <c r="G27" s="109">
        <v>8118.64</v>
      </c>
      <c r="H27" s="107" t="s">
        <v>108</v>
      </c>
      <c r="I27" s="107">
        <v>7.1</v>
      </c>
      <c r="J27" s="110"/>
      <c r="K27" s="110"/>
      <c r="L27" s="109"/>
      <c r="M27" s="109"/>
      <c r="N27" s="107"/>
      <c r="O27" s="107"/>
      <c r="P27" s="107"/>
      <c r="Q27" s="111" t="s">
        <v>96</v>
      </c>
      <c r="R27" s="109">
        <v>8121.7948589999996</v>
      </c>
      <c r="S27" s="109"/>
      <c r="T27" s="109"/>
      <c r="U27" s="109"/>
      <c r="V27" s="109"/>
      <c r="W27" s="109"/>
      <c r="X27" s="109"/>
      <c r="Y27" s="109"/>
      <c r="Z27" s="109"/>
      <c r="AA27" s="109"/>
      <c r="AB27" s="109"/>
      <c r="AC27" s="109"/>
      <c r="AD27" s="109"/>
      <c r="AE27" s="110"/>
      <c r="AF27" s="107" t="s">
        <v>143</v>
      </c>
      <c r="AG27" s="110">
        <v>24</v>
      </c>
      <c r="AH27" s="110">
        <v>17</v>
      </c>
      <c r="AI27" s="110"/>
      <c r="AJ27" s="110"/>
      <c r="AK27" s="110"/>
      <c r="AL27" s="110"/>
      <c r="AM27" s="110"/>
      <c r="AN27" s="110"/>
      <c r="AO27" s="107"/>
      <c r="AP27" s="112"/>
      <c r="AQ27" s="110" t="s">
        <v>95</v>
      </c>
      <c r="AR27" s="110"/>
      <c r="AS27" s="110"/>
      <c r="AT27" s="110"/>
      <c r="AU27" s="110"/>
      <c r="AV27" s="107"/>
      <c r="AW27" s="107"/>
      <c r="AX27" s="107"/>
      <c r="AY27" s="107"/>
      <c r="AZ27" s="107"/>
      <c r="BA27" s="107"/>
      <c r="BB27" s="107"/>
      <c r="BC27" s="107"/>
      <c r="BD27" s="107"/>
      <c r="BE27" s="107" t="s">
        <v>764</v>
      </c>
      <c r="BF27" s="107">
        <v>24</v>
      </c>
      <c r="BG27" s="109">
        <v>105.51665636615068</v>
      </c>
      <c r="BH27" s="113"/>
      <c r="BI27" s="107"/>
      <c r="BJ27" s="107" t="s">
        <v>100</v>
      </c>
      <c r="BK27" s="107">
        <v>2023</v>
      </c>
      <c r="BL27" s="107" t="s">
        <v>864</v>
      </c>
      <c r="BM27" s="107" t="s">
        <v>21</v>
      </c>
      <c r="BN27" s="107" t="s">
        <v>865</v>
      </c>
      <c r="BO27" s="107" t="s">
        <v>706</v>
      </c>
      <c r="BP27" s="107" t="s">
        <v>866</v>
      </c>
      <c r="BQ27" s="107"/>
      <c r="BR27" s="107" t="s">
        <v>867</v>
      </c>
      <c r="BS27" s="107" t="s">
        <v>105</v>
      </c>
      <c r="BT27" s="107" t="s">
        <v>868</v>
      </c>
      <c r="BU27" s="107" t="s">
        <v>96</v>
      </c>
      <c r="BV27" s="107" t="s">
        <v>105</v>
      </c>
      <c r="BW27" s="114"/>
      <c r="BX27" s="107"/>
      <c r="BY27" s="107"/>
      <c r="BZ27" s="107"/>
      <c r="CA27" s="107"/>
      <c r="CB27" s="107"/>
      <c r="CC27" s="107"/>
      <c r="CD27" s="107"/>
      <c r="CE27" s="107"/>
      <c r="CF27" s="115">
        <v>377300</v>
      </c>
      <c r="CG27" s="115"/>
      <c r="CH27" s="116">
        <f t="shared" si="3"/>
        <v>188650</v>
      </c>
      <c r="CI27" s="115">
        <f t="shared" si="1"/>
        <v>377300</v>
      </c>
      <c r="CJ27" s="115">
        <f t="shared" si="2"/>
        <v>188650</v>
      </c>
      <c r="CK27" s="115" t="s">
        <v>951</v>
      </c>
      <c r="CL27" s="114"/>
      <c r="CM27" s="115"/>
      <c r="CN27" s="115">
        <v>0</v>
      </c>
      <c r="CO27" s="115"/>
      <c r="CP27" s="115"/>
      <c r="CQ27" s="115">
        <v>188650</v>
      </c>
      <c r="CR27" s="115"/>
      <c r="CS27" s="115"/>
      <c r="CT27" s="112"/>
      <c r="CU27" s="112"/>
      <c r="CV27" s="115">
        <v>0</v>
      </c>
      <c r="CW27" s="115"/>
      <c r="CX27" s="115">
        <v>0</v>
      </c>
      <c r="CY27" s="115">
        <v>10000</v>
      </c>
      <c r="DA27" s="1"/>
      <c r="DB27" s="1"/>
    </row>
    <row r="28" spans="1:106" s="3" customFormat="1" ht="15" customHeight="1" x14ac:dyDescent="0.45">
      <c r="A28" s="106">
        <v>5891</v>
      </c>
      <c r="B28" s="107" t="s">
        <v>140</v>
      </c>
      <c r="C28" s="107">
        <v>5346</v>
      </c>
      <c r="D28" s="107"/>
      <c r="E28" s="108" t="s">
        <v>129</v>
      </c>
      <c r="F28" s="107"/>
      <c r="G28" s="109">
        <v>2522.79</v>
      </c>
      <c r="H28" s="107" t="s">
        <v>141</v>
      </c>
      <c r="I28" s="107">
        <v>9.5</v>
      </c>
      <c r="J28" s="110" t="s">
        <v>95</v>
      </c>
      <c r="K28" s="110" t="s">
        <v>142</v>
      </c>
      <c r="L28" s="109"/>
      <c r="M28" s="109"/>
      <c r="N28" s="107"/>
      <c r="O28" s="107"/>
      <c r="P28" s="107"/>
      <c r="Q28" s="111" t="s">
        <v>96</v>
      </c>
      <c r="R28" s="109"/>
      <c r="S28" s="109"/>
      <c r="T28" s="109"/>
      <c r="U28" s="109"/>
      <c r="V28" s="109"/>
      <c r="W28" s="109"/>
      <c r="X28" s="109"/>
      <c r="Y28" s="109"/>
      <c r="Z28" s="109"/>
      <c r="AA28" s="109"/>
      <c r="AB28" s="109" t="s">
        <v>129</v>
      </c>
      <c r="AC28" s="109"/>
      <c r="AD28" s="109"/>
      <c r="AE28" s="110"/>
      <c r="AF28" s="107" t="s">
        <v>143</v>
      </c>
      <c r="AG28" s="110">
        <v>6</v>
      </c>
      <c r="AH28" s="110">
        <v>6</v>
      </c>
      <c r="AI28" s="110"/>
      <c r="AJ28" s="110"/>
      <c r="AK28" s="110"/>
      <c r="AL28" s="110"/>
      <c r="AM28" s="110"/>
      <c r="AN28" s="110"/>
      <c r="AO28" s="107" t="s">
        <v>95</v>
      </c>
      <c r="AP28" s="112">
        <v>90000</v>
      </c>
      <c r="AQ28" s="110" t="s">
        <v>95</v>
      </c>
      <c r="AR28" s="110" t="s">
        <v>95</v>
      </c>
      <c r="AS28" s="110"/>
      <c r="AT28" s="110"/>
      <c r="AU28" s="110" t="s">
        <v>95</v>
      </c>
      <c r="AV28" s="107"/>
      <c r="AW28" s="107" t="s">
        <v>96</v>
      </c>
      <c r="AX28" s="107"/>
      <c r="AY28" s="107"/>
      <c r="AZ28" s="107"/>
      <c r="BA28" s="107"/>
      <c r="BB28" s="106" t="s">
        <v>95</v>
      </c>
      <c r="BC28" s="107"/>
      <c r="BD28" s="120" t="s">
        <v>95</v>
      </c>
      <c r="BE28" s="107" t="s">
        <v>98</v>
      </c>
      <c r="BF28" s="107">
        <v>2</v>
      </c>
      <c r="BG28" s="109">
        <v>151.68359386615069</v>
      </c>
      <c r="BH28" s="113"/>
      <c r="BI28" s="107" t="s">
        <v>144</v>
      </c>
      <c r="BJ28" s="107" t="s">
        <v>133</v>
      </c>
      <c r="BK28" s="107">
        <v>2023</v>
      </c>
      <c r="BL28" s="107" t="s">
        <v>145</v>
      </c>
      <c r="BM28" s="107" t="s">
        <v>31</v>
      </c>
      <c r="BN28" s="107"/>
      <c r="BO28" s="107"/>
      <c r="BP28" s="107" t="s">
        <v>146</v>
      </c>
      <c r="BQ28" s="107"/>
      <c r="BR28" s="107" t="s">
        <v>147</v>
      </c>
      <c r="BS28" s="107" t="s">
        <v>105</v>
      </c>
      <c r="BT28" s="107" t="s">
        <v>148</v>
      </c>
      <c r="BU28" s="107" t="s">
        <v>96</v>
      </c>
      <c r="BV28" s="107" t="s">
        <v>105</v>
      </c>
      <c r="BW28" s="114"/>
      <c r="BX28" s="107"/>
      <c r="BY28" s="107"/>
      <c r="BZ28" s="107"/>
      <c r="CA28" s="107"/>
      <c r="CB28" s="107"/>
      <c r="CC28" s="107"/>
      <c r="CD28" s="107"/>
      <c r="CE28" s="107"/>
      <c r="CF28" s="115">
        <v>373156</v>
      </c>
      <c r="CG28" s="115"/>
      <c r="CH28" s="116">
        <f t="shared" si="3"/>
        <v>373156</v>
      </c>
      <c r="CI28" s="115">
        <f t="shared" si="1"/>
        <v>373156</v>
      </c>
      <c r="CJ28" s="115">
        <f t="shared" si="2"/>
        <v>0</v>
      </c>
      <c r="CK28" s="115"/>
      <c r="CL28" s="114"/>
      <c r="CM28" s="115"/>
      <c r="CN28" s="115">
        <v>0</v>
      </c>
      <c r="CO28" s="115">
        <v>278156</v>
      </c>
      <c r="CP28" s="115"/>
      <c r="CQ28" s="115">
        <v>0</v>
      </c>
      <c r="CR28" s="115"/>
      <c r="CS28" s="115"/>
      <c r="CT28" s="112"/>
      <c r="CU28" s="112"/>
      <c r="CV28" s="115">
        <v>45000</v>
      </c>
      <c r="CW28" s="115">
        <v>50000</v>
      </c>
      <c r="CX28" s="115">
        <v>0</v>
      </c>
      <c r="CY28" s="115">
        <v>31355</v>
      </c>
      <c r="DA28" s="1"/>
      <c r="DB28" s="1"/>
    </row>
    <row r="29" spans="1:106" s="3" customFormat="1" ht="15" customHeight="1" x14ac:dyDescent="0.45">
      <c r="A29" s="106">
        <v>5974</v>
      </c>
      <c r="B29" s="107" t="s">
        <v>188</v>
      </c>
      <c r="C29" s="107">
        <v>5346</v>
      </c>
      <c r="D29" s="107"/>
      <c r="E29" s="108"/>
      <c r="F29" s="107"/>
      <c r="G29" s="109">
        <v>489.34000000000003</v>
      </c>
      <c r="H29" s="107" t="s">
        <v>189</v>
      </c>
      <c r="I29" s="107">
        <v>8.5</v>
      </c>
      <c r="J29" s="110" t="s">
        <v>95</v>
      </c>
      <c r="K29" s="110" t="s">
        <v>190</v>
      </c>
      <c r="L29" s="109">
        <v>489.72200199999997</v>
      </c>
      <c r="M29" s="109"/>
      <c r="N29" s="107"/>
      <c r="O29" s="107"/>
      <c r="P29" s="107"/>
      <c r="Q29" s="111" t="s">
        <v>96</v>
      </c>
      <c r="R29" s="109"/>
      <c r="S29" s="109"/>
      <c r="T29" s="109"/>
      <c r="U29" s="109"/>
      <c r="V29" s="109"/>
      <c r="W29" s="109"/>
      <c r="X29" s="109"/>
      <c r="Y29" s="109"/>
      <c r="Z29" s="109"/>
      <c r="AA29" s="109">
        <v>489.72200199999997</v>
      </c>
      <c r="AB29" s="109"/>
      <c r="AC29" s="109"/>
      <c r="AD29" s="109"/>
      <c r="AE29" s="110"/>
      <c r="AF29" s="107" t="s">
        <v>143</v>
      </c>
      <c r="AG29" s="110">
        <v>9</v>
      </c>
      <c r="AH29" s="110">
        <v>7</v>
      </c>
      <c r="AI29" s="110"/>
      <c r="AJ29" s="110"/>
      <c r="AK29" s="110"/>
      <c r="AL29" s="110"/>
      <c r="AM29" s="110"/>
      <c r="AN29" s="110"/>
      <c r="AO29" s="107"/>
      <c r="AP29" s="112"/>
      <c r="AQ29" s="110" t="s">
        <v>95</v>
      </c>
      <c r="AR29" s="110" t="s">
        <v>95</v>
      </c>
      <c r="AS29" s="110" t="s">
        <v>95</v>
      </c>
      <c r="AT29" s="110"/>
      <c r="AU29" s="110"/>
      <c r="AV29" s="107"/>
      <c r="AW29" s="107"/>
      <c r="AX29" s="107"/>
      <c r="AY29" s="107"/>
      <c r="AZ29" s="107"/>
      <c r="BA29" s="107"/>
      <c r="BB29" s="106" t="s">
        <v>95</v>
      </c>
      <c r="BC29" s="107"/>
      <c r="BD29" s="120" t="s">
        <v>95</v>
      </c>
      <c r="BE29" s="107" t="s">
        <v>98</v>
      </c>
      <c r="BF29" s="107">
        <v>3</v>
      </c>
      <c r="BG29" s="109">
        <v>148.05859386615069</v>
      </c>
      <c r="BH29" s="113"/>
      <c r="BI29" s="107"/>
      <c r="BJ29" s="107" t="s">
        <v>133</v>
      </c>
      <c r="BK29" s="107">
        <v>2023</v>
      </c>
      <c r="BL29" s="107" t="s">
        <v>134</v>
      </c>
      <c r="BM29" s="107" t="s">
        <v>30</v>
      </c>
      <c r="BN29" s="107" t="s">
        <v>135</v>
      </c>
      <c r="BO29" s="107" t="s">
        <v>136</v>
      </c>
      <c r="BP29" s="107" t="s">
        <v>137</v>
      </c>
      <c r="BQ29" s="107"/>
      <c r="BR29" s="107" t="s">
        <v>191</v>
      </c>
      <c r="BS29" s="107" t="s">
        <v>105</v>
      </c>
      <c r="BT29" s="107" t="s">
        <v>192</v>
      </c>
      <c r="BU29" s="107" t="s">
        <v>96</v>
      </c>
      <c r="BV29" s="107" t="s">
        <v>105</v>
      </c>
      <c r="BW29" s="114"/>
      <c r="BX29" s="107"/>
      <c r="BY29" s="107"/>
      <c r="BZ29" s="107"/>
      <c r="CA29" s="107"/>
      <c r="CB29" s="107"/>
      <c r="CC29" s="107"/>
      <c r="CD29" s="107"/>
      <c r="CE29" s="107"/>
      <c r="CF29" s="115">
        <v>36296</v>
      </c>
      <c r="CG29" s="115"/>
      <c r="CH29" s="116">
        <f>SUM(CM29:CV29,CZ29)</f>
        <v>36296</v>
      </c>
      <c r="CI29" s="115">
        <f t="shared" si="1"/>
        <v>36296</v>
      </c>
      <c r="CJ29" s="115">
        <f t="shared" si="2"/>
        <v>0</v>
      </c>
      <c r="CK29" s="115"/>
      <c r="CL29" s="114"/>
      <c r="CM29" s="115"/>
      <c r="CN29" s="115">
        <v>0</v>
      </c>
      <c r="CO29" s="115"/>
      <c r="CP29" s="115"/>
      <c r="CQ29" s="115">
        <v>0</v>
      </c>
      <c r="CR29" s="115"/>
      <c r="CS29" s="115"/>
      <c r="CT29" s="112"/>
      <c r="CU29" s="112">
        <v>23796</v>
      </c>
      <c r="CV29" s="115">
        <v>12500</v>
      </c>
      <c r="CW29" s="115"/>
      <c r="CX29" s="115">
        <v>0</v>
      </c>
      <c r="CY29" s="115">
        <v>5500</v>
      </c>
      <c r="DA29" s="1"/>
      <c r="DB29" s="1"/>
    </row>
    <row r="30" spans="1:106" s="3" customFormat="1" ht="15" customHeight="1" x14ac:dyDescent="0.45">
      <c r="A30" s="106">
        <v>5925</v>
      </c>
      <c r="B30" s="107" t="s">
        <v>311</v>
      </c>
      <c r="C30" s="107">
        <v>5346</v>
      </c>
      <c r="D30" s="107"/>
      <c r="E30" s="108"/>
      <c r="F30" s="107"/>
      <c r="G30" s="109">
        <v>47.05</v>
      </c>
      <c r="H30" s="107"/>
      <c r="I30" s="107">
        <v>8</v>
      </c>
      <c r="J30" s="110"/>
      <c r="K30" s="110"/>
      <c r="L30" s="109"/>
      <c r="M30" s="109"/>
      <c r="N30" s="107"/>
      <c r="O30" s="107"/>
      <c r="P30" s="107"/>
      <c r="Q30" s="111" t="s">
        <v>96</v>
      </c>
      <c r="R30" s="109">
        <v>90.85</v>
      </c>
      <c r="S30" s="109"/>
      <c r="T30" s="109"/>
      <c r="U30" s="109"/>
      <c r="V30" s="109"/>
      <c r="W30" s="109">
        <v>12.53</v>
      </c>
      <c r="X30" s="109"/>
      <c r="Y30" s="109">
        <v>1.0006999999999999</v>
      </c>
      <c r="Z30" s="109"/>
      <c r="AA30" s="109"/>
      <c r="AB30" s="109"/>
      <c r="AC30" s="109"/>
      <c r="AD30" s="109"/>
      <c r="AE30" s="110"/>
      <c r="AF30" s="107" t="s">
        <v>119</v>
      </c>
      <c r="AG30" s="110"/>
      <c r="AH30" s="110"/>
      <c r="AI30" s="110"/>
      <c r="AJ30" s="110"/>
      <c r="AK30" s="110"/>
      <c r="AL30" s="110"/>
      <c r="AM30" s="110"/>
      <c r="AN30" s="110"/>
      <c r="AO30" s="107"/>
      <c r="AP30" s="112"/>
      <c r="AQ30" s="110" t="s">
        <v>95</v>
      </c>
      <c r="AR30" s="110"/>
      <c r="AS30" s="110"/>
      <c r="AT30" s="110"/>
      <c r="AU30" s="110"/>
      <c r="AV30" s="107"/>
      <c r="AW30" s="107"/>
      <c r="AX30" s="107"/>
      <c r="AY30" s="107"/>
      <c r="AZ30" s="107"/>
      <c r="BA30" s="107"/>
      <c r="BB30" s="107"/>
      <c r="BC30" s="107"/>
      <c r="BD30" s="107"/>
      <c r="BE30" s="107" t="s">
        <v>98</v>
      </c>
      <c r="BF30" s="107"/>
      <c r="BG30" s="109">
        <v>142.33359386615069</v>
      </c>
      <c r="BH30" s="113"/>
      <c r="BI30" s="107"/>
      <c r="BJ30" s="107" t="s">
        <v>133</v>
      </c>
      <c r="BK30" s="107">
        <v>2023</v>
      </c>
      <c r="BL30" s="107" t="s">
        <v>312</v>
      </c>
      <c r="BM30" s="107" t="s">
        <v>21</v>
      </c>
      <c r="BN30" s="107"/>
      <c r="BO30" s="107"/>
      <c r="BP30" s="107"/>
      <c r="BQ30" s="107"/>
      <c r="BR30" s="107" t="s">
        <v>313</v>
      </c>
      <c r="BS30" s="107" t="s">
        <v>105</v>
      </c>
      <c r="BT30" s="107" t="s">
        <v>314</v>
      </c>
      <c r="BU30" s="107" t="s">
        <v>96</v>
      </c>
      <c r="BV30" s="107" t="s">
        <v>105</v>
      </c>
      <c r="BW30" s="114"/>
      <c r="BX30" s="107"/>
      <c r="BY30" s="107"/>
      <c r="BZ30" s="107"/>
      <c r="CA30" s="107"/>
      <c r="CB30" s="107"/>
      <c r="CC30" s="107"/>
      <c r="CD30" s="107"/>
      <c r="CE30" s="107"/>
      <c r="CF30" s="115">
        <v>240506</v>
      </c>
      <c r="CG30" s="115"/>
      <c r="CH30" s="116">
        <f t="shared" ref="CH30:CH50" si="4">SUM(CM30:CW30,CZ30)</f>
        <v>240506</v>
      </c>
      <c r="CI30" s="115">
        <f t="shared" si="1"/>
        <v>247506</v>
      </c>
      <c r="CJ30" s="115">
        <f t="shared" si="2"/>
        <v>0</v>
      </c>
      <c r="CK30" s="115"/>
      <c r="CL30" s="114"/>
      <c r="CM30" s="115">
        <v>200506</v>
      </c>
      <c r="CN30" s="115">
        <v>0</v>
      </c>
      <c r="CO30" s="115"/>
      <c r="CP30" s="115"/>
      <c r="CQ30" s="115">
        <v>40000</v>
      </c>
      <c r="CR30" s="115"/>
      <c r="CS30" s="115"/>
      <c r="CT30" s="112"/>
      <c r="CU30" s="112"/>
      <c r="CV30" s="115">
        <v>0</v>
      </c>
      <c r="CW30" s="115"/>
      <c r="CX30" s="115">
        <v>7000</v>
      </c>
      <c r="CY30" s="115">
        <v>26210</v>
      </c>
      <c r="DA30" s="1"/>
      <c r="DB30" s="1"/>
    </row>
    <row r="31" spans="1:106" s="3" customFormat="1" ht="15" customHeight="1" x14ac:dyDescent="0.45">
      <c r="A31" s="106">
        <v>5940</v>
      </c>
      <c r="B31" s="107" t="s">
        <v>410</v>
      </c>
      <c r="C31" s="107">
        <v>5346</v>
      </c>
      <c r="D31" s="107"/>
      <c r="E31" s="108" t="s">
        <v>96</v>
      </c>
      <c r="F31" s="107" t="s">
        <v>31</v>
      </c>
      <c r="G31" s="109">
        <v>947.16</v>
      </c>
      <c r="H31" s="107" t="s">
        <v>189</v>
      </c>
      <c r="I31" s="107">
        <v>7.5</v>
      </c>
      <c r="J31" s="110"/>
      <c r="K31" s="110"/>
      <c r="L31" s="109"/>
      <c r="M31" s="109"/>
      <c r="N31" s="107"/>
      <c r="O31" s="107"/>
      <c r="P31" s="107"/>
      <c r="Q31" s="111" t="s">
        <v>96</v>
      </c>
      <c r="R31" s="109"/>
      <c r="S31" s="109"/>
      <c r="T31" s="109"/>
      <c r="U31" s="109"/>
      <c r="V31" s="109"/>
      <c r="W31" s="109"/>
      <c r="X31" s="109"/>
      <c r="Y31" s="109"/>
      <c r="Z31" s="109"/>
      <c r="AA31" s="109"/>
      <c r="AB31" s="109">
        <v>947.91080599999998</v>
      </c>
      <c r="AC31" s="109"/>
      <c r="AD31" s="109"/>
      <c r="AE31" s="110"/>
      <c r="AF31" s="107" t="s">
        <v>411</v>
      </c>
      <c r="AG31" s="110">
        <v>15</v>
      </c>
      <c r="AH31" s="110">
        <v>16</v>
      </c>
      <c r="AI31" s="110"/>
      <c r="AJ31" s="110">
        <v>3</v>
      </c>
      <c r="AK31" s="110"/>
      <c r="AL31" s="110"/>
      <c r="AM31" s="110">
        <v>3</v>
      </c>
      <c r="AN31" s="110"/>
      <c r="AO31" s="107"/>
      <c r="AP31" s="112"/>
      <c r="AQ31" s="110" t="s">
        <v>95</v>
      </c>
      <c r="AR31" s="110"/>
      <c r="AS31" s="110"/>
      <c r="AT31" s="110"/>
      <c r="AU31" s="110"/>
      <c r="AV31" s="107"/>
      <c r="AW31" s="107"/>
      <c r="AX31" s="107"/>
      <c r="AY31" s="107"/>
      <c r="AZ31" s="107"/>
      <c r="BA31" s="107"/>
      <c r="BB31" s="107"/>
      <c r="BC31" s="107"/>
      <c r="BD31" s="107" t="s">
        <v>95</v>
      </c>
      <c r="BE31" s="107" t="s">
        <v>98</v>
      </c>
      <c r="BF31" s="107">
        <v>4</v>
      </c>
      <c r="BG31" s="109">
        <v>137.43359386615069</v>
      </c>
      <c r="BH31" s="113"/>
      <c r="BI31" s="107"/>
      <c r="BJ31" s="107" t="s">
        <v>133</v>
      </c>
      <c r="BK31" s="107">
        <v>2023</v>
      </c>
      <c r="BL31" s="107" t="s">
        <v>412</v>
      </c>
      <c r="BM31" s="107" t="s">
        <v>31</v>
      </c>
      <c r="BN31" s="107"/>
      <c r="BO31" s="107" t="s">
        <v>413</v>
      </c>
      <c r="BP31" s="107" t="s">
        <v>414</v>
      </c>
      <c r="BQ31" s="107"/>
      <c r="BR31" s="107" t="s">
        <v>415</v>
      </c>
      <c r="BS31" s="107" t="s">
        <v>105</v>
      </c>
      <c r="BT31" s="107" t="s">
        <v>416</v>
      </c>
      <c r="BU31" s="107" t="s">
        <v>96</v>
      </c>
      <c r="BV31" s="107" t="s">
        <v>105</v>
      </c>
      <c r="BW31" s="114"/>
      <c r="BX31" s="107"/>
      <c r="BY31" s="107"/>
      <c r="BZ31" s="107"/>
      <c r="CA31" s="107"/>
      <c r="CB31" s="107"/>
      <c r="CC31" s="107"/>
      <c r="CD31" s="107"/>
      <c r="CE31" s="107"/>
      <c r="CF31" s="115">
        <v>56700</v>
      </c>
      <c r="CG31" s="115"/>
      <c r="CH31" s="116">
        <f t="shared" si="4"/>
        <v>56700</v>
      </c>
      <c r="CI31" s="115">
        <f t="shared" si="1"/>
        <v>56700</v>
      </c>
      <c r="CJ31" s="115">
        <f t="shared" si="2"/>
        <v>0</v>
      </c>
      <c r="CK31" s="115"/>
      <c r="CL31" s="114"/>
      <c r="CM31" s="115">
        <v>28350</v>
      </c>
      <c r="CN31" s="115">
        <v>0</v>
      </c>
      <c r="CO31" s="115"/>
      <c r="CP31" s="115"/>
      <c r="CQ31" s="115">
        <v>0</v>
      </c>
      <c r="CR31" s="115"/>
      <c r="CS31" s="115"/>
      <c r="CT31" s="112"/>
      <c r="CU31" s="112"/>
      <c r="CV31" s="115">
        <v>28350</v>
      </c>
      <c r="CW31" s="115"/>
      <c r="CX31" s="115">
        <v>0</v>
      </c>
      <c r="CY31" s="115">
        <v>7000</v>
      </c>
      <c r="DA31" s="1"/>
      <c r="DB31" s="1"/>
    </row>
    <row r="32" spans="1:106" s="3" customFormat="1" ht="15" customHeight="1" x14ac:dyDescent="0.45">
      <c r="A32" s="106">
        <v>5936</v>
      </c>
      <c r="B32" s="107" t="s">
        <v>515</v>
      </c>
      <c r="C32" s="107">
        <v>5346</v>
      </c>
      <c r="D32" s="107"/>
      <c r="E32" s="108" t="s">
        <v>96</v>
      </c>
      <c r="F32" s="107" t="s">
        <v>31</v>
      </c>
      <c r="G32" s="109">
        <v>1926.29</v>
      </c>
      <c r="H32" s="107" t="s">
        <v>516</v>
      </c>
      <c r="I32" s="107">
        <v>8.625</v>
      </c>
      <c r="J32" s="110"/>
      <c r="K32" s="110" t="s">
        <v>142</v>
      </c>
      <c r="L32" s="109"/>
      <c r="M32" s="109"/>
      <c r="N32" s="107"/>
      <c r="O32" s="107"/>
      <c r="P32" s="107"/>
      <c r="Q32" s="111" t="s">
        <v>96</v>
      </c>
      <c r="R32" s="109"/>
      <c r="S32" s="109"/>
      <c r="T32" s="109"/>
      <c r="U32" s="109"/>
      <c r="V32" s="109"/>
      <c r="W32" s="109"/>
      <c r="X32" s="109"/>
      <c r="Y32" s="109"/>
      <c r="Z32" s="109"/>
      <c r="AA32" s="109"/>
      <c r="AB32" s="109">
        <v>1927.227809</v>
      </c>
      <c r="AC32" s="109"/>
      <c r="AD32" s="109"/>
      <c r="AE32" s="110"/>
      <c r="AF32" s="107" t="s">
        <v>411</v>
      </c>
      <c r="AG32" s="110">
        <v>16</v>
      </c>
      <c r="AH32" s="110">
        <v>17</v>
      </c>
      <c r="AI32" s="110"/>
      <c r="AJ32" s="110">
        <v>2</v>
      </c>
      <c r="AK32" s="110"/>
      <c r="AL32" s="110"/>
      <c r="AM32" s="110">
        <v>1</v>
      </c>
      <c r="AN32" s="110"/>
      <c r="AO32" s="107"/>
      <c r="AP32" s="112"/>
      <c r="AQ32" s="110" t="s">
        <v>95</v>
      </c>
      <c r="AR32" s="110" t="s">
        <v>95</v>
      </c>
      <c r="AS32" s="110"/>
      <c r="AT32" s="110"/>
      <c r="AU32" s="110" t="s">
        <v>95</v>
      </c>
      <c r="AV32" s="107"/>
      <c r="AW32" s="107" t="s">
        <v>95</v>
      </c>
      <c r="AX32" s="107"/>
      <c r="AY32" s="107"/>
      <c r="AZ32" s="107"/>
      <c r="BA32" s="107"/>
      <c r="BB32" s="107" t="s">
        <v>131</v>
      </c>
      <c r="BC32" s="107"/>
      <c r="BD32" s="107" t="s">
        <v>95</v>
      </c>
      <c r="BE32" s="107" t="s">
        <v>98</v>
      </c>
      <c r="BF32" s="107">
        <v>5</v>
      </c>
      <c r="BG32" s="109">
        <v>134.43359386615069</v>
      </c>
      <c r="BH32" s="113"/>
      <c r="BI32" s="107"/>
      <c r="BJ32" s="107" t="s">
        <v>133</v>
      </c>
      <c r="BK32" s="107">
        <v>2023</v>
      </c>
      <c r="BL32" s="107" t="s">
        <v>517</v>
      </c>
      <c r="BM32" s="107" t="s">
        <v>31</v>
      </c>
      <c r="BN32" s="107"/>
      <c r="BO32" s="107" t="s">
        <v>518</v>
      </c>
      <c r="BP32" s="107" t="s">
        <v>519</v>
      </c>
      <c r="BQ32" s="107"/>
      <c r="BR32" s="107" t="s">
        <v>520</v>
      </c>
      <c r="BS32" s="107" t="s">
        <v>105</v>
      </c>
      <c r="BT32" s="107" t="s">
        <v>521</v>
      </c>
      <c r="BU32" s="107" t="s">
        <v>96</v>
      </c>
      <c r="BV32" s="107" t="s">
        <v>105</v>
      </c>
      <c r="BW32" s="114"/>
      <c r="BX32" s="107"/>
      <c r="BY32" s="107"/>
      <c r="BZ32" s="107"/>
      <c r="CA32" s="107"/>
      <c r="CB32" s="107"/>
      <c r="CC32" s="107"/>
      <c r="CD32" s="107"/>
      <c r="CE32" s="107"/>
      <c r="CF32" s="115">
        <v>236290</v>
      </c>
      <c r="CG32" s="115"/>
      <c r="CH32" s="116">
        <f t="shared" si="4"/>
        <v>236290</v>
      </c>
      <c r="CI32" s="115">
        <f t="shared" si="1"/>
        <v>236290</v>
      </c>
      <c r="CJ32" s="115">
        <f t="shared" si="2"/>
        <v>0</v>
      </c>
      <c r="CK32" s="115"/>
      <c r="CL32" s="114"/>
      <c r="CM32" s="115"/>
      <c r="CN32" s="115">
        <v>0</v>
      </c>
      <c r="CO32" s="115">
        <v>151290</v>
      </c>
      <c r="CP32" s="115"/>
      <c r="CQ32" s="115">
        <v>0</v>
      </c>
      <c r="CR32" s="115"/>
      <c r="CS32" s="115"/>
      <c r="CT32" s="112"/>
      <c r="CU32" s="112"/>
      <c r="CV32" s="115">
        <v>85000</v>
      </c>
      <c r="CW32" s="115"/>
      <c r="CX32" s="115">
        <v>0</v>
      </c>
      <c r="CY32" s="115">
        <v>60000</v>
      </c>
      <c r="DA32" s="1"/>
      <c r="DB32" s="1"/>
    </row>
    <row r="33" spans="1:106" s="3" customFormat="1" ht="15" customHeight="1" x14ac:dyDescent="0.45">
      <c r="A33" s="106">
        <v>6091</v>
      </c>
      <c r="B33" s="107" t="s">
        <v>528</v>
      </c>
      <c r="C33" s="107">
        <v>5346</v>
      </c>
      <c r="D33" s="107"/>
      <c r="E33" s="108"/>
      <c r="F33" s="107"/>
      <c r="G33" s="109">
        <v>0.39</v>
      </c>
      <c r="H33" s="107" t="s">
        <v>189</v>
      </c>
      <c r="I33" s="107">
        <v>4.125</v>
      </c>
      <c r="J33" s="110"/>
      <c r="K33" s="110"/>
      <c r="L33" s="109"/>
      <c r="M33" s="109"/>
      <c r="N33" s="107"/>
      <c r="O33" s="107"/>
      <c r="P33" s="107"/>
      <c r="Q33" s="111" t="s">
        <v>96</v>
      </c>
      <c r="R33" s="109"/>
      <c r="S33" s="109"/>
      <c r="T33" s="109"/>
      <c r="U33" s="109"/>
      <c r="V33" s="109"/>
      <c r="W33" s="109"/>
      <c r="X33" s="109"/>
      <c r="Y33" s="109"/>
      <c r="Z33" s="109"/>
      <c r="AA33" s="109"/>
      <c r="AB33" s="109"/>
      <c r="AC33" s="109"/>
      <c r="AD33" s="109"/>
      <c r="AE33" s="110"/>
      <c r="AF33" s="107" t="s">
        <v>143</v>
      </c>
      <c r="AG33" s="110">
        <v>2</v>
      </c>
      <c r="AH33" s="110">
        <v>17</v>
      </c>
      <c r="AI33" s="110"/>
      <c r="AJ33" s="110"/>
      <c r="AK33" s="110"/>
      <c r="AL33" s="110"/>
      <c r="AM33" s="110"/>
      <c r="AN33" s="110"/>
      <c r="AO33" s="107"/>
      <c r="AP33" s="112"/>
      <c r="AQ33" s="110" t="s">
        <v>95</v>
      </c>
      <c r="AR33" s="110" t="s">
        <v>95</v>
      </c>
      <c r="AS33" s="110"/>
      <c r="AT33" s="110" t="s">
        <v>95</v>
      </c>
      <c r="AU33" s="110"/>
      <c r="AV33" s="107"/>
      <c r="AW33" s="107"/>
      <c r="AX33" s="107"/>
      <c r="AY33" s="107"/>
      <c r="AZ33" s="107"/>
      <c r="BA33" s="107" t="s">
        <v>95</v>
      </c>
      <c r="BB33" s="107"/>
      <c r="BC33" s="107"/>
      <c r="BD33" s="107" t="s">
        <v>95</v>
      </c>
      <c r="BE33" s="107" t="s">
        <v>98</v>
      </c>
      <c r="BF33" s="107">
        <v>6</v>
      </c>
      <c r="BG33" s="109">
        <v>134.18359386615069</v>
      </c>
      <c r="BH33" s="113"/>
      <c r="BI33" s="107"/>
      <c r="BJ33" s="107" t="s">
        <v>133</v>
      </c>
      <c r="BK33" s="107">
        <v>2023</v>
      </c>
      <c r="BL33" s="107" t="s">
        <v>529</v>
      </c>
      <c r="BM33" s="107" t="s">
        <v>348</v>
      </c>
      <c r="BN33" s="107" t="s">
        <v>530</v>
      </c>
      <c r="BO33" s="107">
        <v>8144404269</v>
      </c>
      <c r="BP33" s="107" t="s">
        <v>531</v>
      </c>
      <c r="BQ33" s="107"/>
      <c r="BR33" s="107" t="s">
        <v>532</v>
      </c>
      <c r="BS33" s="107" t="s">
        <v>105</v>
      </c>
      <c r="BT33" s="107" t="s">
        <v>533</v>
      </c>
      <c r="BU33" s="107" t="s">
        <v>96</v>
      </c>
      <c r="BV33" s="107" t="s">
        <v>105</v>
      </c>
      <c r="BW33" s="114"/>
      <c r="BX33" s="107"/>
      <c r="BY33" s="107"/>
      <c r="BZ33" s="107"/>
      <c r="CA33" s="107"/>
      <c r="CB33" s="107"/>
      <c r="CC33" s="107"/>
      <c r="CD33" s="107"/>
      <c r="CE33" s="107"/>
      <c r="CF33" s="115">
        <v>29000</v>
      </c>
      <c r="CG33" s="115"/>
      <c r="CH33" s="116">
        <f t="shared" si="4"/>
        <v>29000</v>
      </c>
      <c r="CI33" s="115">
        <f t="shared" si="1"/>
        <v>29000</v>
      </c>
      <c r="CJ33" s="115">
        <f t="shared" si="2"/>
        <v>0</v>
      </c>
      <c r="CK33" s="115"/>
      <c r="CL33" s="114"/>
      <c r="CM33" s="115"/>
      <c r="CN33" s="115">
        <v>29000</v>
      </c>
      <c r="CO33" s="115"/>
      <c r="CP33" s="115"/>
      <c r="CQ33" s="115">
        <v>0</v>
      </c>
      <c r="CR33" s="115"/>
      <c r="CS33" s="115"/>
      <c r="CT33" s="112"/>
      <c r="CU33" s="112"/>
      <c r="CV33" s="115">
        <v>0</v>
      </c>
      <c r="CW33" s="115"/>
      <c r="CX33" s="115">
        <v>0</v>
      </c>
      <c r="CY33" s="115">
        <v>22000</v>
      </c>
      <c r="DA33" s="1"/>
      <c r="DB33" s="1"/>
    </row>
    <row r="34" spans="1:106" s="3" customFormat="1" ht="15" customHeight="1" x14ac:dyDescent="0.45">
      <c r="A34" s="106">
        <v>5619</v>
      </c>
      <c r="B34" s="107" t="s">
        <v>605</v>
      </c>
      <c r="C34" s="107">
        <v>5346</v>
      </c>
      <c r="D34" s="107"/>
      <c r="E34" s="108"/>
      <c r="F34" s="107"/>
      <c r="G34" s="109">
        <v>39.31</v>
      </c>
      <c r="H34" s="107" t="s">
        <v>189</v>
      </c>
      <c r="I34" s="107">
        <v>5.25</v>
      </c>
      <c r="J34" s="110"/>
      <c r="K34" s="110"/>
      <c r="L34" s="109"/>
      <c r="M34" s="109"/>
      <c r="N34" s="107"/>
      <c r="O34" s="107"/>
      <c r="P34" s="107"/>
      <c r="Q34" s="111" t="s">
        <v>96</v>
      </c>
      <c r="R34" s="109"/>
      <c r="S34" s="109"/>
      <c r="T34" s="109"/>
      <c r="U34" s="109"/>
      <c r="V34" s="109"/>
      <c r="W34" s="109"/>
      <c r="X34" s="109"/>
      <c r="Y34" s="109"/>
      <c r="Z34" s="109"/>
      <c r="AA34" s="109">
        <v>39.341385000000002</v>
      </c>
      <c r="AB34" s="109"/>
      <c r="AC34" s="109"/>
      <c r="AD34" s="109"/>
      <c r="AE34" s="110"/>
      <c r="AF34" s="107" t="s">
        <v>606</v>
      </c>
      <c r="AG34" s="110">
        <v>8</v>
      </c>
      <c r="AH34" s="110">
        <v>14</v>
      </c>
      <c r="AI34" s="110"/>
      <c r="AJ34" s="110"/>
      <c r="AK34" s="110"/>
      <c r="AL34" s="110"/>
      <c r="AM34" s="110">
        <v>2</v>
      </c>
      <c r="AN34" s="110"/>
      <c r="AO34" s="107"/>
      <c r="AP34" s="112"/>
      <c r="AQ34" s="110" t="s">
        <v>95</v>
      </c>
      <c r="AR34" s="110" t="s">
        <v>95</v>
      </c>
      <c r="AS34" s="110"/>
      <c r="AT34" s="110"/>
      <c r="AU34" s="110"/>
      <c r="AV34" s="107"/>
      <c r="AW34" s="107"/>
      <c r="AX34" s="107"/>
      <c r="AY34" s="107"/>
      <c r="AZ34" s="107"/>
      <c r="BA34" s="107" t="s">
        <v>95</v>
      </c>
      <c r="BB34" s="107"/>
      <c r="BC34" s="107"/>
      <c r="BD34" s="107" t="s">
        <v>95</v>
      </c>
      <c r="BE34" s="107" t="s">
        <v>424</v>
      </c>
      <c r="BF34" s="107">
        <v>7</v>
      </c>
      <c r="BG34" s="109">
        <v>131.43359386615069</v>
      </c>
      <c r="BH34" s="113"/>
      <c r="BI34" s="107"/>
      <c r="BJ34" s="107" t="s">
        <v>133</v>
      </c>
      <c r="BK34" s="107">
        <v>2023</v>
      </c>
      <c r="BL34" s="107" t="s">
        <v>607</v>
      </c>
      <c r="BM34" s="107" t="s">
        <v>30</v>
      </c>
      <c r="BN34" s="107" t="s">
        <v>608</v>
      </c>
      <c r="BO34" s="107" t="s">
        <v>609</v>
      </c>
      <c r="BP34" s="107" t="s">
        <v>610</v>
      </c>
      <c r="BQ34" s="107"/>
      <c r="BR34" s="107" t="s">
        <v>611</v>
      </c>
      <c r="BS34" s="107" t="s">
        <v>105</v>
      </c>
      <c r="BT34" s="107" t="s">
        <v>612</v>
      </c>
      <c r="BU34" s="107" t="s">
        <v>96</v>
      </c>
      <c r="BV34" s="107" t="s">
        <v>105</v>
      </c>
      <c r="BW34" s="114"/>
      <c r="BX34" s="107"/>
      <c r="BY34" s="107"/>
      <c r="BZ34" s="107"/>
      <c r="CA34" s="107"/>
      <c r="CB34" s="107"/>
      <c r="CC34" s="107"/>
      <c r="CD34" s="107"/>
      <c r="CE34" s="107"/>
      <c r="CF34" s="115">
        <v>49875</v>
      </c>
      <c r="CG34" s="115"/>
      <c r="CH34" s="116">
        <f t="shared" si="4"/>
        <v>49875</v>
      </c>
      <c r="CI34" s="115">
        <f t="shared" si="1"/>
        <v>49875</v>
      </c>
      <c r="CJ34" s="115">
        <f t="shared" si="2"/>
        <v>0</v>
      </c>
      <c r="CK34" s="115"/>
      <c r="CL34" s="114"/>
      <c r="CM34" s="115"/>
      <c r="CN34" s="115">
        <v>49875</v>
      </c>
      <c r="CO34" s="115"/>
      <c r="CP34" s="115"/>
      <c r="CQ34" s="115">
        <v>0</v>
      </c>
      <c r="CR34" s="115"/>
      <c r="CS34" s="115"/>
      <c r="CT34" s="112"/>
      <c r="CU34" s="112"/>
      <c r="CV34" s="115">
        <v>0</v>
      </c>
      <c r="CW34" s="115"/>
      <c r="CX34" s="115">
        <v>0</v>
      </c>
      <c r="CY34" s="115">
        <v>22500</v>
      </c>
      <c r="DA34" s="1"/>
      <c r="DB34" s="1"/>
    </row>
    <row r="35" spans="1:106" ht="15" customHeight="1" x14ac:dyDescent="0.45">
      <c r="A35" s="106">
        <v>6017</v>
      </c>
      <c r="B35" s="107" t="s">
        <v>660</v>
      </c>
      <c r="C35" s="107">
        <v>5346</v>
      </c>
      <c r="D35" s="107"/>
      <c r="E35" s="108"/>
      <c r="F35" s="107"/>
      <c r="G35" s="109">
        <v>32.67</v>
      </c>
      <c r="H35" s="107" t="s">
        <v>661</v>
      </c>
      <c r="I35" s="107">
        <v>8.75</v>
      </c>
      <c r="J35" s="110"/>
      <c r="K35" s="110"/>
      <c r="L35" s="109"/>
      <c r="M35" s="109"/>
      <c r="N35" s="107"/>
      <c r="O35" s="107"/>
      <c r="P35" s="107"/>
      <c r="Q35" s="111" t="s">
        <v>96</v>
      </c>
      <c r="R35" s="109"/>
      <c r="S35" s="109"/>
      <c r="T35" s="109"/>
      <c r="U35" s="109"/>
      <c r="V35" s="109"/>
      <c r="W35" s="109"/>
      <c r="X35" s="109"/>
      <c r="Y35" s="109"/>
      <c r="Z35" s="109"/>
      <c r="AA35" s="109">
        <v>32.550569000000003</v>
      </c>
      <c r="AB35" s="109"/>
      <c r="AC35" s="109"/>
      <c r="AD35" s="109"/>
      <c r="AE35" s="110"/>
      <c r="AF35" s="107" t="s">
        <v>206</v>
      </c>
      <c r="AG35" s="110">
        <v>21</v>
      </c>
      <c r="AH35" s="110"/>
      <c r="AI35" s="110">
        <v>2</v>
      </c>
      <c r="AJ35" s="110"/>
      <c r="AK35" s="110"/>
      <c r="AL35" s="110"/>
      <c r="AM35" s="110"/>
      <c r="AN35" s="110"/>
      <c r="AO35" s="107"/>
      <c r="AP35" s="112"/>
      <c r="AQ35" s="110" t="s">
        <v>95</v>
      </c>
      <c r="AR35" s="110" t="s">
        <v>95</v>
      </c>
      <c r="AS35" s="110"/>
      <c r="AT35" s="110"/>
      <c r="AU35" s="110"/>
      <c r="AV35" s="107"/>
      <c r="AW35" s="107"/>
      <c r="AX35" s="107"/>
      <c r="AY35" s="107" t="s">
        <v>95</v>
      </c>
      <c r="AZ35" s="107"/>
      <c r="BA35" s="107" t="s">
        <v>131</v>
      </c>
      <c r="BB35" s="107"/>
      <c r="BC35" s="107"/>
      <c r="BD35" s="107" t="s">
        <v>95</v>
      </c>
      <c r="BE35" s="107" t="s">
        <v>424</v>
      </c>
      <c r="BF35" s="107">
        <v>8</v>
      </c>
      <c r="BG35" s="109">
        <v>129.43359386615069</v>
      </c>
      <c r="BH35" s="113"/>
      <c r="BI35" s="107"/>
      <c r="BJ35" s="107" t="s">
        <v>133</v>
      </c>
      <c r="BK35" s="107">
        <v>2023</v>
      </c>
      <c r="BL35" s="107" t="s">
        <v>662</v>
      </c>
      <c r="BM35" s="107" t="s">
        <v>663</v>
      </c>
      <c r="BN35" s="107"/>
      <c r="BO35" s="107">
        <v>5709713278</v>
      </c>
      <c r="BP35" s="107" t="s">
        <v>664</v>
      </c>
      <c r="BQ35" s="107"/>
      <c r="BR35" s="107" t="s">
        <v>665</v>
      </c>
      <c r="BS35" s="107" t="s">
        <v>105</v>
      </c>
      <c r="BT35" s="107" t="s">
        <v>666</v>
      </c>
      <c r="BU35" s="107" t="s">
        <v>96</v>
      </c>
      <c r="BV35" s="107" t="s">
        <v>105</v>
      </c>
      <c r="BW35" s="114"/>
      <c r="BX35" s="107"/>
      <c r="BY35" s="107"/>
      <c r="BZ35" s="107"/>
      <c r="CA35" s="107"/>
      <c r="CB35" s="107"/>
      <c r="CC35" s="107"/>
      <c r="CD35" s="107"/>
      <c r="CE35" s="107"/>
      <c r="CF35" s="115">
        <v>12500</v>
      </c>
      <c r="CG35" s="115"/>
      <c r="CH35" s="116">
        <f t="shared" si="4"/>
        <v>12500</v>
      </c>
      <c r="CI35" s="115">
        <f t="shared" si="1"/>
        <v>12500</v>
      </c>
      <c r="CJ35" s="115">
        <f t="shared" si="2"/>
        <v>0</v>
      </c>
      <c r="CK35" s="115"/>
      <c r="CL35" s="114"/>
      <c r="CM35" s="115"/>
      <c r="CN35" s="115">
        <v>12500</v>
      </c>
      <c r="CO35" s="115"/>
      <c r="CP35" s="115"/>
      <c r="CQ35" s="115">
        <v>0</v>
      </c>
      <c r="CR35" s="115"/>
      <c r="CS35" s="115"/>
      <c r="CT35" s="112"/>
      <c r="CU35" s="112"/>
      <c r="CV35" s="115">
        <v>0</v>
      </c>
      <c r="CW35" s="115"/>
      <c r="CX35" s="115">
        <v>0</v>
      </c>
      <c r="CY35" s="115">
        <v>2400</v>
      </c>
    </row>
    <row r="36" spans="1:106" ht="15" customHeight="1" x14ac:dyDescent="0.45">
      <c r="A36" s="106">
        <v>5977</v>
      </c>
      <c r="B36" s="107" t="s">
        <v>710</v>
      </c>
      <c r="C36" s="107">
        <v>5346</v>
      </c>
      <c r="D36" s="107"/>
      <c r="E36" s="108"/>
      <c r="F36" s="107"/>
      <c r="G36" s="109">
        <v>258.43</v>
      </c>
      <c r="H36" s="107" t="s">
        <v>661</v>
      </c>
      <c r="I36" s="107">
        <v>9</v>
      </c>
      <c r="J36" s="110"/>
      <c r="K36" s="110"/>
      <c r="L36" s="109"/>
      <c r="M36" s="109"/>
      <c r="N36" s="107"/>
      <c r="O36" s="107"/>
      <c r="P36" s="107"/>
      <c r="Q36" s="111" t="s">
        <v>96</v>
      </c>
      <c r="R36" s="109">
        <v>98.291995</v>
      </c>
      <c r="S36" s="109"/>
      <c r="T36" s="109"/>
      <c r="U36" s="109"/>
      <c r="V36" s="109"/>
      <c r="W36" s="109">
        <v>5.4416029999999997</v>
      </c>
      <c r="X36" s="109">
        <v>37.419148</v>
      </c>
      <c r="Y36" s="109"/>
      <c r="Z36" s="109"/>
      <c r="AA36" s="109"/>
      <c r="AB36" s="109"/>
      <c r="AC36" s="109"/>
      <c r="AD36" s="109"/>
      <c r="AE36" s="110"/>
      <c r="AF36" s="107" t="s">
        <v>711</v>
      </c>
      <c r="AG36" s="110">
        <v>3</v>
      </c>
      <c r="AH36" s="110">
        <v>8</v>
      </c>
      <c r="AI36" s="110"/>
      <c r="AJ36" s="110"/>
      <c r="AK36" s="110"/>
      <c r="AL36" s="110">
        <v>3</v>
      </c>
      <c r="AM36" s="110"/>
      <c r="AN36" s="110"/>
      <c r="AO36" s="107"/>
      <c r="AP36" s="112"/>
      <c r="AQ36" s="110" t="s">
        <v>95</v>
      </c>
      <c r="AR36" s="110"/>
      <c r="AS36" s="110"/>
      <c r="AT36" s="110"/>
      <c r="AU36" s="110"/>
      <c r="AV36" s="107"/>
      <c r="AW36" s="107"/>
      <c r="AX36" s="107"/>
      <c r="AY36" s="107"/>
      <c r="AZ36" s="107"/>
      <c r="BA36" s="107"/>
      <c r="BB36" s="107"/>
      <c r="BC36" s="107"/>
      <c r="BD36" s="117"/>
      <c r="BE36" s="107" t="s">
        <v>424</v>
      </c>
      <c r="BF36" s="107">
        <v>11</v>
      </c>
      <c r="BG36" s="109">
        <v>126.80859386615069</v>
      </c>
      <c r="BH36" s="113"/>
      <c r="BI36" s="107" t="s">
        <v>712</v>
      </c>
      <c r="BJ36" s="107" t="s">
        <v>133</v>
      </c>
      <c r="BK36" s="107">
        <v>2023</v>
      </c>
      <c r="BL36" s="107" t="s">
        <v>713</v>
      </c>
      <c r="BM36" s="107" t="s">
        <v>21</v>
      </c>
      <c r="BN36" s="107"/>
      <c r="BO36" s="107" t="s">
        <v>714</v>
      </c>
      <c r="BP36" s="107" t="s">
        <v>715</v>
      </c>
      <c r="BQ36" s="107"/>
      <c r="BR36" s="107" t="s">
        <v>716</v>
      </c>
      <c r="BS36" s="107" t="s">
        <v>105</v>
      </c>
      <c r="BT36" s="107" t="s">
        <v>717</v>
      </c>
      <c r="BU36" s="107" t="s">
        <v>96</v>
      </c>
      <c r="BV36" s="107" t="s">
        <v>105</v>
      </c>
      <c r="BW36" s="114"/>
      <c r="BX36" s="107"/>
      <c r="BY36" s="107"/>
      <c r="BZ36" s="107"/>
      <c r="CA36" s="107"/>
      <c r="CB36" s="107"/>
      <c r="CC36" s="107"/>
      <c r="CD36" s="107"/>
      <c r="CE36" s="107"/>
      <c r="CF36" s="115">
        <v>79000</v>
      </c>
      <c r="CG36" s="115"/>
      <c r="CH36" s="116">
        <f t="shared" si="4"/>
        <v>79000</v>
      </c>
      <c r="CI36" s="115">
        <f t="shared" si="1"/>
        <v>79000</v>
      </c>
      <c r="CJ36" s="115">
        <f t="shared" si="2"/>
        <v>0</v>
      </c>
      <c r="CK36" s="115"/>
      <c r="CL36" s="114"/>
      <c r="CM36" s="115"/>
      <c r="CN36" s="115">
        <v>0</v>
      </c>
      <c r="CO36" s="115"/>
      <c r="CP36" s="115"/>
      <c r="CQ36" s="115">
        <v>79000</v>
      </c>
      <c r="CR36" s="115"/>
      <c r="CS36" s="115"/>
      <c r="CT36" s="112"/>
      <c r="CU36" s="112"/>
      <c r="CV36" s="115">
        <v>0</v>
      </c>
      <c r="CW36" s="115"/>
      <c r="CX36" s="115">
        <v>0</v>
      </c>
      <c r="CY36" s="115">
        <v>5000</v>
      </c>
    </row>
    <row r="37" spans="1:106" ht="15" customHeight="1" x14ac:dyDescent="0.45">
      <c r="A37" s="106">
        <v>5905</v>
      </c>
      <c r="B37" s="107" t="s">
        <v>763</v>
      </c>
      <c r="C37" s="107">
        <v>5346</v>
      </c>
      <c r="D37" s="107"/>
      <c r="E37" s="108"/>
      <c r="F37" s="107"/>
      <c r="G37" s="109">
        <v>1318.03</v>
      </c>
      <c r="H37" s="107" t="s">
        <v>516</v>
      </c>
      <c r="I37" s="107">
        <v>6.875</v>
      </c>
      <c r="J37" s="110" t="s">
        <v>95</v>
      </c>
      <c r="K37" s="110" t="s">
        <v>142</v>
      </c>
      <c r="L37" s="109">
        <v>1318.3903800000001</v>
      </c>
      <c r="M37" s="109"/>
      <c r="N37" s="109">
        <v>89.448301999999998</v>
      </c>
      <c r="O37" s="110" t="s">
        <v>43</v>
      </c>
      <c r="P37" s="107"/>
      <c r="Q37" s="111" t="s">
        <v>96</v>
      </c>
      <c r="R37" s="109">
        <v>1290.9734370000001</v>
      </c>
      <c r="S37" s="109"/>
      <c r="T37" s="109"/>
      <c r="U37" s="109"/>
      <c r="V37" s="109"/>
      <c r="W37" s="109"/>
      <c r="X37" s="109"/>
      <c r="Y37" s="109"/>
      <c r="Z37" s="109"/>
      <c r="AA37" s="109">
        <v>27.416943</v>
      </c>
      <c r="AB37" s="109"/>
      <c r="AC37" s="109"/>
      <c r="AD37" s="109"/>
      <c r="AE37" s="110"/>
      <c r="AF37" s="107" t="s">
        <v>215</v>
      </c>
      <c r="AG37" s="110">
        <v>17</v>
      </c>
      <c r="AH37" s="110">
        <v>18</v>
      </c>
      <c r="AI37" s="110"/>
      <c r="AJ37" s="110">
        <v>1</v>
      </c>
      <c r="AK37" s="110"/>
      <c r="AL37" s="110"/>
      <c r="AM37" s="110"/>
      <c r="AN37" s="110" t="s">
        <v>95</v>
      </c>
      <c r="AO37" s="107"/>
      <c r="AP37" s="112"/>
      <c r="AQ37" s="110" t="s">
        <v>95</v>
      </c>
      <c r="AR37" s="110"/>
      <c r="AS37" s="110"/>
      <c r="AT37" s="110"/>
      <c r="AU37" s="110"/>
      <c r="AV37" s="107"/>
      <c r="AW37" s="107"/>
      <c r="AX37" s="107"/>
      <c r="AY37" s="107"/>
      <c r="AZ37" s="107"/>
      <c r="BA37" s="107"/>
      <c r="BB37" s="107"/>
      <c r="BC37" s="107"/>
      <c r="BD37" s="107" t="s">
        <v>95</v>
      </c>
      <c r="BE37" s="107" t="s">
        <v>764</v>
      </c>
      <c r="BF37" s="107">
        <v>12</v>
      </c>
      <c r="BG37" s="109">
        <v>124.68359386615069</v>
      </c>
      <c r="BH37" s="113"/>
      <c r="BI37" s="107" t="s">
        <v>765</v>
      </c>
      <c r="BJ37" s="107" t="s">
        <v>133</v>
      </c>
      <c r="BK37" s="107">
        <v>2023</v>
      </c>
      <c r="BL37" s="107" t="s">
        <v>713</v>
      </c>
      <c r="BM37" s="107" t="s">
        <v>21</v>
      </c>
      <c r="BN37" s="107"/>
      <c r="BO37" s="107" t="s">
        <v>714</v>
      </c>
      <c r="BP37" s="107" t="s">
        <v>715</v>
      </c>
      <c r="BQ37" s="107"/>
      <c r="BR37" s="107" t="s">
        <v>766</v>
      </c>
      <c r="BS37" s="107" t="s">
        <v>105</v>
      </c>
      <c r="BT37" s="107" t="s">
        <v>767</v>
      </c>
      <c r="BU37" s="107" t="s">
        <v>96</v>
      </c>
      <c r="BV37" s="107" t="s">
        <v>105</v>
      </c>
      <c r="BW37" s="114"/>
      <c r="BX37" s="107"/>
      <c r="BY37" s="107"/>
      <c r="BZ37" s="107"/>
      <c r="CA37" s="107"/>
      <c r="CB37" s="107"/>
      <c r="CC37" s="107"/>
      <c r="CD37" s="107"/>
      <c r="CE37" s="107"/>
      <c r="CF37" s="115">
        <v>41000</v>
      </c>
      <c r="CG37" s="115"/>
      <c r="CH37" s="116">
        <f t="shared" si="4"/>
        <v>41000</v>
      </c>
      <c r="CI37" s="115">
        <f t="shared" si="1"/>
        <v>41000</v>
      </c>
      <c r="CJ37" s="115">
        <f t="shared" si="2"/>
        <v>0</v>
      </c>
      <c r="CK37" s="115"/>
      <c r="CL37" s="114"/>
      <c r="CM37" s="115"/>
      <c r="CN37" s="115">
        <v>0</v>
      </c>
      <c r="CO37" s="115"/>
      <c r="CP37" s="115"/>
      <c r="CQ37" s="115">
        <v>41000</v>
      </c>
      <c r="CR37" s="115"/>
      <c r="CS37" s="115"/>
      <c r="CT37" s="112"/>
      <c r="CU37" s="112"/>
      <c r="CV37" s="115">
        <v>0</v>
      </c>
      <c r="CW37" s="115"/>
      <c r="CX37" s="115">
        <v>0</v>
      </c>
      <c r="CY37" s="115">
        <v>5000</v>
      </c>
    </row>
    <row r="38" spans="1:106" s="3" customFormat="1" ht="15" customHeight="1" x14ac:dyDescent="0.45">
      <c r="A38" s="106">
        <v>5973</v>
      </c>
      <c r="B38" s="107" t="s">
        <v>807</v>
      </c>
      <c r="C38" s="107">
        <v>5346</v>
      </c>
      <c r="D38" s="107"/>
      <c r="E38" s="108"/>
      <c r="F38" s="107"/>
      <c r="G38" s="109">
        <v>1151.05</v>
      </c>
      <c r="H38" s="107" t="s">
        <v>661</v>
      </c>
      <c r="I38" s="107">
        <v>9.625</v>
      </c>
      <c r="J38" s="110" t="s">
        <v>95</v>
      </c>
      <c r="K38" s="110" t="s">
        <v>142</v>
      </c>
      <c r="L38" s="109">
        <v>104.588309</v>
      </c>
      <c r="M38" s="109">
        <v>166.28633400000001</v>
      </c>
      <c r="N38" s="107"/>
      <c r="O38" s="107"/>
      <c r="P38" s="107"/>
      <c r="Q38" s="111" t="s">
        <v>96</v>
      </c>
      <c r="R38" s="109">
        <v>984.86482799999999</v>
      </c>
      <c r="S38" s="109"/>
      <c r="T38" s="109"/>
      <c r="U38" s="109"/>
      <c r="V38" s="109"/>
      <c r="W38" s="109"/>
      <c r="X38" s="109">
        <v>166.13929300000001</v>
      </c>
      <c r="Y38" s="109"/>
      <c r="Z38" s="109"/>
      <c r="AA38" s="109"/>
      <c r="AB38" s="109"/>
      <c r="AC38" s="109"/>
      <c r="AD38" s="109"/>
      <c r="AE38" s="110"/>
      <c r="AF38" s="107" t="s">
        <v>182</v>
      </c>
      <c r="AG38" s="110">
        <v>22</v>
      </c>
      <c r="AH38" s="110"/>
      <c r="AI38" s="110"/>
      <c r="AJ38" s="110"/>
      <c r="AK38" s="110"/>
      <c r="AL38" s="110"/>
      <c r="AM38" s="110"/>
      <c r="AN38" s="110"/>
      <c r="AO38" s="107"/>
      <c r="AP38" s="112"/>
      <c r="AQ38" s="110" t="s">
        <v>95</v>
      </c>
      <c r="AR38" s="110"/>
      <c r="AS38" s="110"/>
      <c r="AT38" s="110"/>
      <c r="AU38" s="110"/>
      <c r="AV38" s="107"/>
      <c r="AW38" s="107"/>
      <c r="AX38" s="107"/>
      <c r="AY38" s="107"/>
      <c r="AZ38" s="107"/>
      <c r="BA38" s="107"/>
      <c r="BB38" s="107"/>
      <c r="BC38" s="107"/>
      <c r="BD38" s="107"/>
      <c r="BE38" s="107" t="s">
        <v>764</v>
      </c>
      <c r="BF38" s="107">
        <v>13</v>
      </c>
      <c r="BG38" s="109">
        <v>122.68359386615069</v>
      </c>
      <c r="BH38" s="113"/>
      <c r="BI38" s="107" t="s">
        <v>712</v>
      </c>
      <c r="BJ38" s="107" t="s">
        <v>133</v>
      </c>
      <c r="BK38" s="107">
        <v>2023</v>
      </c>
      <c r="BL38" s="107" t="s">
        <v>713</v>
      </c>
      <c r="BM38" s="107" t="s">
        <v>21</v>
      </c>
      <c r="BN38" s="107"/>
      <c r="BO38" s="107" t="s">
        <v>714</v>
      </c>
      <c r="BP38" s="107" t="s">
        <v>715</v>
      </c>
      <c r="BQ38" s="107"/>
      <c r="BR38" s="107" t="s">
        <v>808</v>
      </c>
      <c r="BS38" s="107" t="s">
        <v>105</v>
      </c>
      <c r="BT38" s="107" t="s">
        <v>809</v>
      </c>
      <c r="BU38" s="107" t="s">
        <v>96</v>
      </c>
      <c r="BV38" s="107" t="s">
        <v>105</v>
      </c>
      <c r="BW38" s="114"/>
      <c r="BX38" s="107"/>
      <c r="BY38" s="107"/>
      <c r="BZ38" s="107"/>
      <c r="CA38" s="107"/>
      <c r="CB38" s="107"/>
      <c r="CC38" s="107"/>
      <c r="CD38" s="107"/>
      <c r="CE38" s="107"/>
      <c r="CF38" s="115">
        <v>166000</v>
      </c>
      <c r="CG38" s="115"/>
      <c r="CH38" s="116">
        <f t="shared" si="4"/>
        <v>166000</v>
      </c>
      <c r="CI38" s="115">
        <f t="shared" si="1"/>
        <v>166000</v>
      </c>
      <c r="CJ38" s="115">
        <f t="shared" si="2"/>
        <v>0</v>
      </c>
      <c r="CK38" s="115"/>
      <c r="CL38" s="114"/>
      <c r="CM38" s="115"/>
      <c r="CN38" s="115">
        <v>0</v>
      </c>
      <c r="CO38" s="115"/>
      <c r="CP38" s="115"/>
      <c r="CQ38" s="115">
        <v>166000</v>
      </c>
      <c r="CR38" s="115"/>
      <c r="CS38" s="115"/>
      <c r="CT38" s="112"/>
      <c r="CU38" s="112"/>
      <c r="CV38" s="115">
        <v>0</v>
      </c>
      <c r="CW38" s="115"/>
      <c r="CX38" s="115">
        <v>0</v>
      </c>
      <c r="CY38" s="115">
        <v>5000</v>
      </c>
      <c r="DA38" s="1"/>
      <c r="DB38" s="1"/>
    </row>
    <row r="39" spans="1:106" ht="15" customHeight="1" x14ac:dyDescent="0.45">
      <c r="A39" s="106">
        <v>5913</v>
      </c>
      <c r="B39" s="107" t="s">
        <v>850</v>
      </c>
      <c r="C39" s="107">
        <v>5346</v>
      </c>
      <c r="D39" s="107"/>
      <c r="E39" s="108"/>
      <c r="F39" s="107"/>
      <c r="G39" s="109">
        <v>2410.21</v>
      </c>
      <c r="H39" s="107" t="s">
        <v>661</v>
      </c>
      <c r="I39" s="107">
        <v>8.75</v>
      </c>
      <c r="J39" s="110"/>
      <c r="K39" s="110"/>
      <c r="L39" s="109"/>
      <c r="M39" s="109"/>
      <c r="N39" s="107"/>
      <c r="O39" s="107"/>
      <c r="P39" s="107"/>
      <c r="Q39" s="111" t="s">
        <v>96</v>
      </c>
      <c r="R39" s="109">
        <v>2268.7282089999999</v>
      </c>
      <c r="S39" s="109"/>
      <c r="T39" s="109"/>
      <c r="U39" s="109"/>
      <c r="V39" s="109"/>
      <c r="W39" s="109"/>
      <c r="X39" s="109">
        <v>141.82508899999999</v>
      </c>
      <c r="Y39" s="109"/>
      <c r="Z39" s="109"/>
      <c r="AA39" s="109"/>
      <c r="AB39" s="109"/>
      <c r="AC39" s="109"/>
      <c r="AD39" s="109"/>
      <c r="AE39" s="110"/>
      <c r="AF39" s="107" t="s">
        <v>143</v>
      </c>
      <c r="AG39" s="110">
        <v>4</v>
      </c>
      <c r="AH39" s="110">
        <v>3</v>
      </c>
      <c r="AI39" s="110"/>
      <c r="AJ39" s="110"/>
      <c r="AK39" s="110"/>
      <c r="AL39" s="110"/>
      <c r="AM39" s="110"/>
      <c r="AN39" s="110"/>
      <c r="AO39" s="107"/>
      <c r="AP39" s="112"/>
      <c r="AQ39" s="110" t="s">
        <v>95</v>
      </c>
      <c r="AR39" s="110"/>
      <c r="AS39" s="110"/>
      <c r="AT39" s="110"/>
      <c r="AU39" s="110"/>
      <c r="AV39" s="107"/>
      <c r="AW39" s="107"/>
      <c r="AX39" s="107"/>
      <c r="AY39" s="107"/>
      <c r="AZ39" s="107"/>
      <c r="BA39" s="107"/>
      <c r="BB39" s="107"/>
      <c r="BC39" s="107"/>
      <c r="BD39" s="117"/>
      <c r="BE39" s="107" t="s">
        <v>764</v>
      </c>
      <c r="BF39" s="107">
        <v>15</v>
      </c>
      <c r="BG39" s="109">
        <v>112.05859386615069</v>
      </c>
      <c r="BH39" s="113"/>
      <c r="BI39" s="107"/>
      <c r="BJ39" s="107" t="s">
        <v>133</v>
      </c>
      <c r="BK39" s="107">
        <v>2023</v>
      </c>
      <c r="BL39" s="107" t="s">
        <v>713</v>
      </c>
      <c r="BM39" s="107" t="s">
        <v>21</v>
      </c>
      <c r="BN39" s="107"/>
      <c r="BO39" s="107" t="s">
        <v>714</v>
      </c>
      <c r="BP39" s="107" t="s">
        <v>715</v>
      </c>
      <c r="BQ39" s="107"/>
      <c r="BR39" s="107" t="s">
        <v>851</v>
      </c>
      <c r="BS39" s="107" t="s">
        <v>105</v>
      </c>
      <c r="BT39" s="107" t="s">
        <v>852</v>
      </c>
      <c r="BU39" s="107" t="s">
        <v>96</v>
      </c>
      <c r="BV39" s="107" t="s">
        <v>105</v>
      </c>
      <c r="BW39" s="114"/>
      <c r="BX39" s="107"/>
      <c r="BY39" s="107"/>
      <c r="BZ39" s="107"/>
      <c r="CA39" s="107"/>
      <c r="CB39" s="107"/>
      <c r="CC39" s="107"/>
      <c r="CD39" s="107"/>
      <c r="CE39" s="107"/>
      <c r="CF39" s="115">
        <v>64800</v>
      </c>
      <c r="CG39" s="115"/>
      <c r="CH39" s="116">
        <f t="shared" si="4"/>
        <v>64800</v>
      </c>
      <c r="CI39" s="115">
        <f t="shared" ref="CI39:CI70" si="5">CF39+CX39</f>
        <v>64800</v>
      </c>
      <c r="CJ39" s="115">
        <f t="shared" ref="CJ39:CJ70" si="6">CF39-CH39-CG39</f>
        <v>0</v>
      </c>
      <c r="CK39" s="115"/>
      <c r="CL39" s="114"/>
      <c r="CM39" s="115"/>
      <c r="CN39" s="115">
        <v>0</v>
      </c>
      <c r="CO39" s="115"/>
      <c r="CP39" s="115"/>
      <c r="CQ39" s="115">
        <v>64800</v>
      </c>
      <c r="CR39" s="115"/>
      <c r="CS39" s="115"/>
      <c r="CT39" s="112"/>
      <c r="CU39" s="112"/>
      <c r="CV39" s="115">
        <v>0</v>
      </c>
      <c r="CW39" s="115"/>
      <c r="CX39" s="115">
        <v>0</v>
      </c>
      <c r="CY39" s="115">
        <v>2500</v>
      </c>
    </row>
    <row r="40" spans="1:106" ht="15" customHeight="1" x14ac:dyDescent="0.45">
      <c r="A40" s="106">
        <v>5950</v>
      </c>
      <c r="B40" s="107" t="s">
        <v>884</v>
      </c>
      <c r="C40" s="107">
        <v>5346</v>
      </c>
      <c r="D40" s="107"/>
      <c r="E40" s="108" t="s">
        <v>129</v>
      </c>
      <c r="F40" s="107" t="s">
        <v>31</v>
      </c>
      <c r="G40" s="109">
        <v>0</v>
      </c>
      <c r="H40" s="107" t="s">
        <v>189</v>
      </c>
      <c r="I40" s="107" t="e">
        <v>#N/A</v>
      </c>
      <c r="J40" s="110"/>
      <c r="K40" s="110"/>
      <c r="L40" s="109"/>
      <c r="M40" s="109"/>
      <c r="N40" s="107"/>
      <c r="O40" s="107"/>
      <c r="P40" s="107"/>
      <c r="Q40" s="111" t="s">
        <v>96</v>
      </c>
      <c r="R40" s="109"/>
      <c r="S40" s="109"/>
      <c r="T40" s="109"/>
      <c r="U40" s="109"/>
      <c r="V40" s="109"/>
      <c r="W40" s="109"/>
      <c r="X40" s="109"/>
      <c r="Y40" s="109"/>
      <c r="Z40" s="109"/>
      <c r="AA40" s="109"/>
      <c r="AB40" s="109" t="s">
        <v>129</v>
      </c>
      <c r="AC40" s="109"/>
      <c r="AD40" s="109"/>
      <c r="AE40" s="110"/>
      <c r="AF40" s="107" t="s">
        <v>331</v>
      </c>
      <c r="AG40" s="110">
        <v>10</v>
      </c>
      <c r="AH40" s="110">
        <v>5</v>
      </c>
      <c r="AI40" s="110"/>
      <c r="AJ40" s="110"/>
      <c r="AK40" s="110">
        <v>2</v>
      </c>
      <c r="AL40" s="110"/>
      <c r="AM40" s="110"/>
      <c r="AN40" s="110"/>
      <c r="AO40" s="107" t="s">
        <v>95</v>
      </c>
      <c r="AP40" s="112">
        <v>80000</v>
      </c>
      <c r="AQ40" s="110" t="s">
        <v>95</v>
      </c>
      <c r="AR40" s="110"/>
      <c r="AS40" s="110"/>
      <c r="AT40" s="110"/>
      <c r="AU40" s="110"/>
      <c r="AV40" s="107"/>
      <c r="AW40" s="107"/>
      <c r="AX40" s="107"/>
      <c r="AY40" s="107"/>
      <c r="AZ40" s="107"/>
      <c r="BA40" s="107"/>
      <c r="BB40" s="107"/>
      <c r="BC40" s="107"/>
      <c r="BD40" s="107" t="s">
        <v>95</v>
      </c>
      <c r="BE40" s="107" t="s">
        <v>877</v>
      </c>
      <c r="BF40" s="107"/>
      <c r="BG40" s="107"/>
      <c r="BH40" s="121"/>
      <c r="BI40" s="107"/>
      <c r="BJ40" s="107" t="s">
        <v>133</v>
      </c>
      <c r="BK40" s="107">
        <v>2023</v>
      </c>
      <c r="BL40" s="107" t="s">
        <v>885</v>
      </c>
      <c r="BM40" s="107" t="s">
        <v>31</v>
      </c>
      <c r="BN40" s="107"/>
      <c r="BO40" s="107" t="s">
        <v>886</v>
      </c>
      <c r="BP40" s="107" t="s">
        <v>887</v>
      </c>
      <c r="BQ40" s="107"/>
      <c r="BR40" s="107" t="s">
        <v>888</v>
      </c>
      <c r="BS40" s="107" t="s">
        <v>105</v>
      </c>
      <c r="BT40" s="107" t="s">
        <v>889</v>
      </c>
      <c r="BU40" s="107" t="s">
        <v>96</v>
      </c>
      <c r="BV40" s="107" t="s">
        <v>105</v>
      </c>
      <c r="BW40" s="114"/>
      <c r="BX40" s="107"/>
      <c r="BY40" s="107"/>
      <c r="BZ40" s="107"/>
      <c r="CA40" s="107"/>
      <c r="CB40" s="107"/>
      <c r="CC40" s="107"/>
      <c r="CD40" s="107"/>
      <c r="CE40" s="107"/>
      <c r="CF40" s="115">
        <v>80000</v>
      </c>
      <c r="CG40" s="115"/>
      <c r="CH40" s="116">
        <f t="shared" si="4"/>
        <v>80000</v>
      </c>
      <c r="CI40" s="115">
        <f t="shared" si="5"/>
        <v>150000</v>
      </c>
      <c r="CJ40" s="115">
        <f t="shared" si="6"/>
        <v>0</v>
      </c>
      <c r="CK40" s="115"/>
      <c r="CL40" s="114"/>
      <c r="CM40" s="115"/>
      <c r="CN40" s="115">
        <v>0</v>
      </c>
      <c r="CO40" s="115"/>
      <c r="CP40" s="115">
        <v>80000</v>
      </c>
      <c r="CQ40" s="115">
        <v>0</v>
      </c>
      <c r="CR40" s="115"/>
      <c r="CS40" s="115"/>
      <c r="CT40" s="112"/>
      <c r="CU40" s="112"/>
      <c r="CV40" s="115">
        <v>0</v>
      </c>
      <c r="CW40" s="115"/>
      <c r="CX40" s="115">
        <v>70000</v>
      </c>
      <c r="CY40" s="115">
        <v>38600</v>
      </c>
    </row>
    <row r="41" spans="1:106" ht="15" customHeight="1" x14ac:dyDescent="0.45">
      <c r="A41" s="117">
        <v>5934</v>
      </c>
      <c r="B41" s="107" t="s">
        <v>127</v>
      </c>
      <c r="C41" s="107">
        <v>5346</v>
      </c>
      <c r="D41" s="107"/>
      <c r="E41" s="108"/>
      <c r="F41" s="107"/>
      <c r="G41" s="109">
        <v>13365.24</v>
      </c>
      <c r="H41" s="107" t="s">
        <v>128</v>
      </c>
      <c r="I41" s="107">
        <v>8.5</v>
      </c>
      <c r="J41" s="110"/>
      <c r="K41" s="110"/>
      <c r="L41" s="109"/>
      <c r="M41" s="109"/>
      <c r="N41" s="109">
        <v>26.755818000000001</v>
      </c>
      <c r="O41" s="110" t="s">
        <v>129</v>
      </c>
      <c r="P41" s="107"/>
      <c r="Q41" s="111" t="s">
        <v>96</v>
      </c>
      <c r="R41" s="109">
        <v>7897.0412150000002</v>
      </c>
      <c r="S41" s="109"/>
      <c r="T41" s="109"/>
      <c r="U41" s="109"/>
      <c r="V41" s="109"/>
      <c r="W41" s="109">
        <v>173.770509</v>
      </c>
      <c r="X41" s="109">
        <v>5111.8503089999995</v>
      </c>
      <c r="Y41" s="109"/>
      <c r="Z41" s="109"/>
      <c r="AA41" s="109">
        <v>187.79039799999998</v>
      </c>
      <c r="AB41" s="109"/>
      <c r="AC41" s="109"/>
      <c r="AD41" s="109"/>
      <c r="AE41" s="110"/>
      <c r="AF41" s="107" t="s">
        <v>130</v>
      </c>
      <c r="AG41" s="110">
        <v>1</v>
      </c>
      <c r="AH41" s="110">
        <v>1</v>
      </c>
      <c r="AI41" s="110">
        <v>1</v>
      </c>
      <c r="AJ41" s="110"/>
      <c r="AK41" s="110"/>
      <c r="AL41" s="110">
        <v>1</v>
      </c>
      <c r="AM41" s="110"/>
      <c r="AN41" s="110"/>
      <c r="AO41" s="107"/>
      <c r="AP41" s="112"/>
      <c r="AQ41" s="110" t="s">
        <v>95</v>
      </c>
      <c r="AR41" s="110" t="s">
        <v>95</v>
      </c>
      <c r="AS41" s="110" t="s">
        <v>95</v>
      </c>
      <c r="AT41" s="110"/>
      <c r="AU41" s="110"/>
      <c r="AV41" s="107"/>
      <c r="AW41" s="107"/>
      <c r="AX41" s="107"/>
      <c r="AY41" s="107"/>
      <c r="AZ41" s="107"/>
      <c r="BA41" s="107" t="s">
        <v>131</v>
      </c>
      <c r="BB41" s="106" t="s">
        <v>95</v>
      </c>
      <c r="BC41" s="107"/>
      <c r="BD41" s="107" t="s">
        <v>95</v>
      </c>
      <c r="BE41" s="107" t="s">
        <v>98</v>
      </c>
      <c r="BF41" s="107">
        <v>1</v>
      </c>
      <c r="BG41" s="109">
        <v>155.30859386615069</v>
      </c>
      <c r="BH41" s="113"/>
      <c r="BI41" s="107" t="s">
        <v>132</v>
      </c>
      <c r="BJ41" s="107" t="s">
        <v>133</v>
      </c>
      <c r="BK41" s="107">
        <v>2023</v>
      </c>
      <c r="BL41" s="107" t="s">
        <v>134</v>
      </c>
      <c r="BM41" s="107" t="s">
        <v>30</v>
      </c>
      <c r="BN41" s="107" t="s">
        <v>135</v>
      </c>
      <c r="BO41" s="107" t="s">
        <v>136</v>
      </c>
      <c r="BP41" s="107" t="s">
        <v>137</v>
      </c>
      <c r="BQ41" s="107"/>
      <c r="BR41" s="107" t="s">
        <v>138</v>
      </c>
      <c r="BS41" s="107" t="s">
        <v>105</v>
      </c>
      <c r="BT41" s="107" t="s">
        <v>139</v>
      </c>
      <c r="BU41" s="107" t="s">
        <v>96</v>
      </c>
      <c r="BV41" s="107" t="s">
        <v>105</v>
      </c>
      <c r="BW41" s="114"/>
      <c r="BX41" s="107"/>
      <c r="BY41" s="107"/>
      <c r="BZ41" s="107"/>
      <c r="CA41" s="107"/>
      <c r="CB41" s="107"/>
      <c r="CC41" s="107"/>
      <c r="CD41" s="107"/>
      <c r="CE41" s="107"/>
      <c r="CF41" s="115">
        <v>1764067</v>
      </c>
      <c r="CG41" s="115"/>
      <c r="CH41" s="116">
        <f t="shared" si="4"/>
        <v>1154411</v>
      </c>
      <c r="CI41" s="115">
        <f t="shared" si="5"/>
        <v>1764067</v>
      </c>
      <c r="CJ41" s="115">
        <f t="shared" si="6"/>
        <v>609656</v>
      </c>
      <c r="CK41" s="115" t="s">
        <v>952</v>
      </c>
      <c r="CL41" s="114"/>
      <c r="CM41" s="115">
        <v>500000</v>
      </c>
      <c r="CN41" s="115">
        <v>66000</v>
      </c>
      <c r="CO41" s="115"/>
      <c r="CP41" s="115"/>
      <c r="CQ41" s="115">
        <v>374532</v>
      </c>
      <c r="CR41" s="115"/>
      <c r="CS41" s="115"/>
      <c r="CT41" s="112"/>
      <c r="CU41" s="112"/>
      <c r="CV41" s="115">
        <v>165000</v>
      </c>
      <c r="CW41" s="115">
        <v>48879</v>
      </c>
      <c r="CX41" s="115">
        <v>0</v>
      </c>
      <c r="CY41" s="115">
        <v>24000</v>
      </c>
    </row>
    <row r="42" spans="1:106" ht="15" customHeight="1" x14ac:dyDescent="0.45">
      <c r="A42" s="106">
        <v>5910</v>
      </c>
      <c r="B42" s="107" t="s">
        <v>226</v>
      </c>
      <c r="C42" s="107">
        <v>5435</v>
      </c>
      <c r="D42" s="122" t="s">
        <v>227</v>
      </c>
      <c r="E42" s="108"/>
      <c r="F42" s="107"/>
      <c r="G42" s="109">
        <v>283.76000000000005</v>
      </c>
      <c r="H42" s="107" t="s">
        <v>228</v>
      </c>
      <c r="I42" s="107">
        <v>7.7272727272727275</v>
      </c>
      <c r="J42" s="110"/>
      <c r="K42" s="110" t="s">
        <v>229</v>
      </c>
      <c r="L42" s="109">
        <v>17.388460000000002</v>
      </c>
      <c r="M42" s="109"/>
      <c r="N42" s="107"/>
      <c r="O42" s="107"/>
      <c r="P42" s="107" t="s">
        <v>95</v>
      </c>
      <c r="Q42" s="111" t="s">
        <v>96</v>
      </c>
      <c r="R42" s="109"/>
      <c r="S42" s="109"/>
      <c r="T42" s="109"/>
      <c r="U42" s="109"/>
      <c r="V42" s="109"/>
      <c r="W42" s="109">
        <v>283.00385599999998</v>
      </c>
      <c r="X42" s="109"/>
      <c r="Y42" s="109"/>
      <c r="Z42" s="109"/>
      <c r="AA42" s="109"/>
      <c r="AB42" s="109"/>
      <c r="AC42" s="109"/>
      <c r="AD42" s="109"/>
      <c r="AE42" s="110"/>
      <c r="AF42" s="107" t="s">
        <v>109</v>
      </c>
      <c r="AG42" s="110">
        <v>9</v>
      </c>
      <c r="AH42" s="110">
        <v>3</v>
      </c>
      <c r="AI42" s="110">
        <v>1</v>
      </c>
      <c r="AJ42" s="110"/>
      <c r="AK42" s="110" t="s">
        <v>95</v>
      </c>
      <c r="AL42" s="110"/>
      <c r="AM42" s="110"/>
      <c r="AN42" s="110"/>
      <c r="AO42" s="107"/>
      <c r="AP42" s="112"/>
      <c r="AQ42" s="110" t="s">
        <v>95</v>
      </c>
      <c r="AR42" s="110" t="s">
        <v>95</v>
      </c>
      <c r="AS42" s="110"/>
      <c r="AT42" s="110"/>
      <c r="AU42" s="110"/>
      <c r="AV42" s="107"/>
      <c r="AW42" s="107"/>
      <c r="AX42" s="107"/>
      <c r="AY42" s="107"/>
      <c r="AZ42" s="107"/>
      <c r="BA42" s="107"/>
      <c r="BB42" s="106" t="s">
        <v>95</v>
      </c>
      <c r="BC42" s="107"/>
      <c r="BD42" s="107" t="s">
        <v>95</v>
      </c>
      <c r="BE42" s="107" t="s">
        <v>98</v>
      </c>
      <c r="BF42" s="107">
        <v>1</v>
      </c>
      <c r="BG42" s="109">
        <v>145.34392460408563</v>
      </c>
      <c r="BH42" s="113"/>
      <c r="BI42" s="107"/>
      <c r="BJ42" s="107" t="s">
        <v>230</v>
      </c>
      <c r="BK42" s="107">
        <v>2023</v>
      </c>
      <c r="BL42" s="107" t="s">
        <v>231</v>
      </c>
      <c r="BM42" s="107" t="s">
        <v>232</v>
      </c>
      <c r="BN42" s="107" t="s">
        <v>233</v>
      </c>
      <c r="BO42" s="107">
        <v>4356491564</v>
      </c>
      <c r="BP42" s="107" t="s">
        <v>234</v>
      </c>
      <c r="BQ42" s="107"/>
      <c r="BR42" s="107" t="s">
        <v>235</v>
      </c>
      <c r="BS42" s="107" t="s">
        <v>105</v>
      </c>
      <c r="BT42" s="107" t="s">
        <v>236</v>
      </c>
      <c r="BU42" s="107" t="s">
        <v>96</v>
      </c>
      <c r="BV42" s="107" t="s">
        <v>105</v>
      </c>
      <c r="BW42" s="114"/>
      <c r="BX42" s="107"/>
      <c r="BY42" s="107"/>
      <c r="BZ42" s="107"/>
      <c r="CA42" s="107"/>
      <c r="CB42" s="107"/>
      <c r="CC42" s="107"/>
      <c r="CD42" s="107"/>
      <c r="CE42" s="107"/>
      <c r="CF42" s="115">
        <v>822234.75</v>
      </c>
      <c r="CG42" s="115">
        <v>14740</v>
      </c>
      <c r="CH42" s="116">
        <f t="shared" si="4"/>
        <v>807494.75</v>
      </c>
      <c r="CI42" s="115">
        <f t="shared" si="5"/>
        <v>2159400.5</v>
      </c>
      <c r="CJ42" s="115">
        <f t="shared" si="6"/>
        <v>0</v>
      </c>
      <c r="CK42" s="115"/>
      <c r="CL42" s="114"/>
      <c r="CM42" s="115">
        <v>694774.75</v>
      </c>
      <c r="CN42" s="115">
        <v>62460</v>
      </c>
      <c r="CO42" s="115"/>
      <c r="CP42" s="115"/>
      <c r="CQ42" s="115">
        <v>0</v>
      </c>
      <c r="CR42" s="115"/>
      <c r="CS42" s="115"/>
      <c r="CT42" s="112"/>
      <c r="CU42" s="112"/>
      <c r="CV42" s="115">
        <v>5000</v>
      </c>
      <c r="CW42" s="115">
        <v>45260</v>
      </c>
      <c r="CX42" s="115">
        <v>1337165.75</v>
      </c>
      <c r="CY42" s="115">
        <v>20100</v>
      </c>
    </row>
    <row r="43" spans="1:106" ht="15" customHeight="1" x14ac:dyDescent="0.45">
      <c r="A43" s="106">
        <v>5893</v>
      </c>
      <c r="B43" s="107" t="s">
        <v>284</v>
      </c>
      <c r="C43" s="107">
        <v>5435</v>
      </c>
      <c r="D43" s="107"/>
      <c r="E43" s="108" t="s">
        <v>96</v>
      </c>
      <c r="F43" s="107" t="s">
        <v>31</v>
      </c>
      <c r="G43" s="109">
        <v>2429.7199999999998</v>
      </c>
      <c r="H43" s="107" t="s">
        <v>285</v>
      </c>
      <c r="I43" s="107">
        <v>9.545454545454545</v>
      </c>
      <c r="J43" s="110"/>
      <c r="K43" s="110"/>
      <c r="L43" s="109"/>
      <c r="M43" s="109"/>
      <c r="N43" s="107"/>
      <c r="O43" s="107"/>
      <c r="P43" s="107"/>
      <c r="Q43" s="111" t="s">
        <v>96</v>
      </c>
      <c r="R43" s="109"/>
      <c r="S43" s="109"/>
      <c r="T43" s="109"/>
      <c r="U43" s="109"/>
      <c r="V43" s="109"/>
      <c r="W43" s="109"/>
      <c r="X43" s="109"/>
      <c r="Y43" s="109"/>
      <c r="Z43" s="109"/>
      <c r="AA43" s="109"/>
      <c r="AB43" s="109">
        <v>2431.2815169999999</v>
      </c>
      <c r="AC43" s="109"/>
      <c r="AD43" s="109"/>
      <c r="AE43" s="110"/>
      <c r="AF43" s="107" t="s">
        <v>286</v>
      </c>
      <c r="AG43" s="110">
        <v>3</v>
      </c>
      <c r="AH43" s="110">
        <v>1</v>
      </c>
      <c r="AI43" s="110"/>
      <c r="AJ43" s="110"/>
      <c r="AK43" s="110">
        <v>1</v>
      </c>
      <c r="AL43" s="110"/>
      <c r="AM43" s="110">
        <v>1</v>
      </c>
      <c r="AN43" s="110"/>
      <c r="AO43" s="107"/>
      <c r="AP43" s="112"/>
      <c r="AQ43" s="110" t="s">
        <v>95</v>
      </c>
      <c r="AR43" s="110" t="s">
        <v>95</v>
      </c>
      <c r="AS43" s="110" t="s">
        <v>95</v>
      </c>
      <c r="AT43" s="110"/>
      <c r="AU43" s="110" t="s">
        <v>95</v>
      </c>
      <c r="AV43" s="107"/>
      <c r="AW43" s="107" t="s">
        <v>95</v>
      </c>
      <c r="AX43" s="107"/>
      <c r="AY43" s="107"/>
      <c r="AZ43" s="107"/>
      <c r="BA43" s="107"/>
      <c r="BB43" s="106" t="s">
        <v>95</v>
      </c>
      <c r="BC43" s="107"/>
      <c r="BD43" s="107" t="s">
        <v>95</v>
      </c>
      <c r="BE43" s="107" t="s">
        <v>98</v>
      </c>
      <c r="BF43" s="107">
        <v>2</v>
      </c>
      <c r="BG43" s="109">
        <v>143.90756096772193</v>
      </c>
      <c r="BH43" s="113"/>
      <c r="BI43" s="107"/>
      <c r="BJ43" s="107" t="s">
        <v>230</v>
      </c>
      <c r="BK43" s="107">
        <v>2023</v>
      </c>
      <c r="BL43" s="107" t="s">
        <v>287</v>
      </c>
      <c r="BM43" s="107" t="s">
        <v>31</v>
      </c>
      <c r="BN43" s="107"/>
      <c r="BO43" s="107"/>
      <c r="BP43" s="107" t="s">
        <v>288</v>
      </c>
      <c r="BQ43" s="107"/>
      <c r="BR43" s="107" t="s">
        <v>289</v>
      </c>
      <c r="BS43" s="107" t="s">
        <v>105</v>
      </c>
      <c r="BT43" s="107" t="s">
        <v>290</v>
      </c>
      <c r="BU43" s="107" t="s">
        <v>96</v>
      </c>
      <c r="BV43" s="107" t="s">
        <v>105</v>
      </c>
      <c r="BW43" s="114"/>
      <c r="BX43" s="107"/>
      <c r="BY43" s="107"/>
      <c r="BZ43" s="107"/>
      <c r="CA43" s="107"/>
      <c r="CB43" s="107"/>
      <c r="CC43" s="107"/>
      <c r="CD43" s="107"/>
      <c r="CE43" s="107"/>
      <c r="CF43" s="115">
        <v>603900</v>
      </c>
      <c r="CG43" s="115"/>
      <c r="CH43" s="116">
        <f t="shared" si="4"/>
        <v>603900</v>
      </c>
      <c r="CI43" s="115">
        <f t="shared" si="5"/>
        <v>603900</v>
      </c>
      <c r="CJ43" s="115">
        <f t="shared" si="6"/>
        <v>0</v>
      </c>
      <c r="CK43" s="115"/>
      <c r="CL43" s="114"/>
      <c r="CM43" s="115"/>
      <c r="CN43" s="115">
        <v>20000</v>
      </c>
      <c r="CO43" s="115">
        <v>378900</v>
      </c>
      <c r="CP43" s="115"/>
      <c r="CQ43" s="115">
        <v>0</v>
      </c>
      <c r="CR43" s="115"/>
      <c r="CS43" s="115"/>
      <c r="CT43" s="112"/>
      <c r="CU43" s="112"/>
      <c r="CV43" s="115">
        <v>205000</v>
      </c>
      <c r="CW43" s="115"/>
      <c r="CX43" s="115">
        <v>0</v>
      </c>
      <c r="CY43" s="115">
        <v>331186</v>
      </c>
    </row>
    <row r="44" spans="1:106" s="58" customFormat="1" ht="15" customHeight="1" x14ac:dyDescent="0.45">
      <c r="A44" s="106">
        <v>5894</v>
      </c>
      <c r="B44" s="107" t="s">
        <v>329</v>
      </c>
      <c r="C44" s="107">
        <v>5435</v>
      </c>
      <c r="D44" s="107"/>
      <c r="E44" s="108"/>
      <c r="F44" s="107"/>
      <c r="G44" s="109">
        <v>1001.8</v>
      </c>
      <c r="H44" s="107" t="s">
        <v>330</v>
      </c>
      <c r="I44" s="107">
        <v>9.1818181818181817</v>
      </c>
      <c r="J44" s="110"/>
      <c r="K44" s="110"/>
      <c r="L44" s="109"/>
      <c r="M44" s="109"/>
      <c r="N44" s="107"/>
      <c r="O44" s="107"/>
      <c r="P44" s="107" t="s">
        <v>95</v>
      </c>
      <c r="Q44" s="111" t="s">
        <v>96</v>
      </c>
      <c r="R44" s="109"/>
      <c r="S44" s="109"/>
      <c r="T44" s="109"/>
      <c r="U44" s="109"/>
      <c r="V44" s="109"/>
      <c r="W44" s="109">
        <v>167.218493</v>
      </c>
      <c r="X44" s="109"/>
      <c r="Y44" s="109"/>
      <c r="Z44" s="109"/>
      <c r="AA44" s="109"/>
      <c r="AB44" s="109">
        <v>835.37770699999999</v>
      </c>
      <c r="AC44" s="109"/>
      <c r="AD44" s="109"/>
      <c r="AE44" s="110"/>
      <c r="AF44" s="107" t="s">
        <v>331</v>
      </c>
      <c r="AG44" s="110">
        <v>7</v>
      </c>
      <c r="AH44" s="110">
        <v>6</v>
      </c>
      <c r="AI44" s="110"/>
      <c r="AJ44" s="110"/>
      <c r="AK44" s="110">
        <v>5</v>
      </c>
      <c r="AL44" s="110"/>
      <c r="AM44" s="110"/>
      <c r="AN44" s="110"/>
      <c r="AO44" s="107"/>
      <c r="AP44" s="112"/>
      <c r="AQ44" s="110" t="s">
        <v>95</v>
      </c>
      <c r="AR44" s="110" t="s">
        <v>95</v>
      </c>
      <c r="AS44" s="110"/>
      <c r="AT44" s="110"/>
      <c r="AU44" s="110" t="s">
        <v>95</v>
      </c>
      <c r="AV44" s="107"/>
      <c r="AW44" s="107" t="s">
        <v>96</v>
      </c>
      <c r="AX44" s="107"/>
      <c r="AY44" s="107"/>
      <c r="AZ44" s="107"/>
      <c r="BA44" s="107"/>
      <c r="BB44" s="106" t="s">
        <v>95</v>
      </c>
      <c r="BC44" s="107"/>
      <c r="BD44" s="107" t="s">
        <v>95</v>
      </c>
      <c r="BE44" s="107" t="s">
        <v>98</v>
      </c>
      <c r="BF44" s="107">
        <v>3</v>
      </c>
      <c r="BG44" s="109">
        <v>141.02574278590379</v>
      </c>
      <c r="BH44" s="113"/>
      <c r="BI44" s="107" t="s">
        <v>332</v>
      </c>
      <c r="BJ44" s="107" t="s">
        <v>230</v>
      </c>
      <c r="BK44" s="107">
        <v>2023</v>
      </c>
      <c r="BL44" s="107" t="s">
        <v>287</v>
      </c>
      <c r="BM44" s="107" t="s">
        <v>31</v>
      </c>
      <c r="BN44" s="107"/>
      <c r="BO44" s="107"/>
      <c r="BP44" s="107" t="s">
        <v>288</v>
      </c>
      <c r="BQ44" s="107"/>
      <c r="BR44" s="107" t="s">
        <v>333</v>
      </c>
      <c r="BS44" s="107" t="s">
        <v>105</v>
      </c>
      <c r="BT44" s="107" t="s">
        <v>334</v>
      </c>
      <c r="BU44" s="107" t="s">
        <v>96</v>
      </c>
      <c r="BV44" s="107" t="s">
        <v>105</v>
      </c>
      <c r="BW44" s="114"/>
      <c r="BX44" s="107"/>
      <c r="BY44" s="107"/>
      <c r="BZ44" s="107"/>
      <c r="CA44" s="107"/>
      <c r="CB44" s="107"/>
      <c r="CC44" s="107"/>
      <c r="CD44" s="107"/>
      <c r="CE44" s="107"/>
      <c r="CF44" s="115">
        <v>914950</v>
      </c>
      <c r="CG44" s="115"/>
      <c r="CH44" s="116">
        <f t="shared" si="4"/>
        <v>914950</v>
      </c>
      <c r="CI44" s="115">
        <f t="shared" si="5"/>
        <v>964950</v>
      </c>
      <c r="CJ44" s="115">
        <f t="shared" si="6"/>
        <v>0</v>
      </c>
      <c r="CK44" s="115"/>
      <c r="CL44" s="114"/>
      <c r="CM44" s="115">
        <v>372975</v>
      </c>
      <c r="CN44" s="115">
        <v>311975</v>
      </c>
      <c r="CO44" s="115"/>
      <c r="CP44" s="115"/>
      <c r="CQ44" s="115">
        <v>0</v>
      </c>
      <c r="CR44" s="115"/>
      <c r="CS44" s="115"/>
      <c r="CT44" s="112"/>
      <c r="CU44" s="112"/>
      <c r="CV44" s="115">
        <v>230000</v>
      </c>
      <c r="CW44" s="115"/>
      <c r="CX44" s="115">
        <v>50000</v>
      </c>
      <c r="CY44" s="115">
        <v>85000</v>
      </c>
      <c r="CZ44" s="3"/>
      <c r="DA44" s="1"/>
      <c r="DB44" s="1"/>
    </row>
    <row r="45" spans="1:106" ht="15" customHeight="1" x14ac:dyDescent="0.45">
      <c r="A45" s="106">
        <v>6014</v>
      </c>
      <c r="B45" s="107" t="s">
        <v>342</v>
      </c>
      <c r="C45" s="107">
        <v>5435</v>
      </c>
      <c r="D45" s="107"/>
      <c r="E45" s="108" t="s">
        <v>96</v>
      </c>
      <c r="F45" s="107" t="s">
        <v>31</v>
      </c>
      <c r="G45" s="109">
        <v>1745.19</v>
      </c>
      <c r="H45" s="107" t="s">
        <v>343</v>
      </c>
      <c r="I45" s="107">
        <v>9.0909090909090917</v>
      </c>
      <c r="J45" s="110"/>
      <c r="K45" s="110"/>
      <c r="L45" s="109"/>
      <c r="M45" s="109"/>
      <c r="N45" s="107"/>
      <c r="O45" s="107"/>
      <c r="P45" s="107" t="s">
        <v>95</v>
      </c>
      <c r="Q45" s="111" t="s">
        <v>96</v>
      </c>
      <c r="R45" s="109"/>
      <c r="S45" s="109"/>
      <c r="T45" s="109"/>
      <c r="U45" s="109"/>
      <c r="V45" s="109"/>
      <c r="W45" s="109"/>
      <c r="X45" s="109"/>
      <c r="Y45" s="109"/>
      <c r="Z45" s="109"/>
      <c r="AA45" s="109"/>
      <c r="AB45" s="109">
        <v>1746.587589</v>
      </c>
      <c r="AC45" s="109"/>
      <c r="AD45" s="109"/>
      <c r="AE45" s="110"/>
      <c r="AF45" s="107" t="s">
        <v>109</v>
      </c>
      <c r="AG45" s="110">
        <v>6</v>
      </c>
      <c r="AH45" s="110">
        <v>2</v>
      </c>
      <c r="AI45" s="110">
        <v>2</v>
      </c>
      <c r="AJ45" s="110"/>
      <c r="AK45" s="110">
        <v>2</v>
      </c>
      <c r="AL45" s="110"/>
      <c r="AM45" s="110"/>
      <c r="AN45" s="110"/>
      <c r="AO45" s="107"/>
      <c r="AP45" s="112"/>
      <c r="AQ45" s="110" t="s">
        <v>95</v>
      </c>
      <c r="AR45" s="110" t="s">
        <v>95</v>
      </c>
      <c r="AS45" s="110" t="s">
        <v>95</v>
      </c>
      <c r="AT45" s="110"/>
      <c r="AU45" s="110" t="s">
        <v>95</v>
      </c>
      <c r="AV45" s="107"/>
      <c r="AW45" s="107" t="s">
        <v>95</v>
      </c>
      <c r="AX45" s="107"/>
      <c r="AY45" s="107"/>
      <c r="AZ45" s="107"/>
      <c r="BA45" s="107"/>
      <c r="BB45" s="106" t="s">
        <v>95</v>
      </c>
      <c r="BC45" s="107"/>
      <c r="BD45" s="107" t="s">
        <v>95</v>
      </c>
      <c r="BE45" s="107" t="s">
        <v>98</v>
      </c>
      <c r="BF45" s="107">
        <v>4</v>
      </c>
      <c r="BG45" s="109">
        <v>140.88937914954013</v>
      </c>
      <c r="BH45" s="113"/>
      <c r="BI45" s="107"/>
      <c r="BJ45" s="107" t="s">
        <v>230</v>
      </c>
      <c r="BK45" s="107">
        <v>2023</v>
      </c>
      <c r="BL45" s="107" t="s">
        <v>287</v>
      </c>
      <c r="BM45" s="107" t="s">
        <v>31</v>
      </c>
      <c r="BN45" s="107"/>
      <c r="BO45" s="107"/>
      <c r="BP45" s="107" t="s">
        <v>288</v>
      </c>
      <c r="BQ45" s="107"/>
      <c r="BR45" s="107" t="s">
        <v>344</v>
      </c>
      <c r="BS45" s="107" t="s">
        <v>105</v>
      </c>
      <c r="BT45" s="107" t="s">
        <v>345</v>
      </c>
      <c r="BU45" s="107" t="s">
        <v>96</v>
      </c>
      <c r="BV45" s="107" t="s">
        <v>105</v>
      </c>
      <c r="BW45" s="114"/>
      <c r="BX45" s="107"/>
      <c r="BY45" s="107"/>
      <c r="BZ45" s="107"/>
      <c r="CA45" s="107"/>
      <c r="CB45" s="107"/>
      <c r="CC45" s="107"/>
      <c r="CD45" s="107"/>
      <c r="CE45" s="107"/>
      <c r="CF45" s="115">
        <v>1038000</v>
      </c>
      <c r="CG45" s="115"/>
      <c r="CH45" s="116">
        <f t="shared" si="4"/>
        <v>1038000</v>
      </c>
      <c r="CI45" s="115">
        <f t="shared" si="5"/>
        <v>1088000</v>
      </c>
      <c r="CJ45" s="115">
        <f t="shared" si="6"/>
        <v>0</v>
      </c>
      <c r="CK45" s="115"/>
      <c r="CL45" s="114"/>
      <c r="CM45" s="115"/>
      <c r="CN45" s="115">
        <v>0</v>
      </c>
      <c r="CO45" s="115">
        <v>958000</v>
      </c>
      <c r="CP45" s="115"/>
      <c r="CQ45" s="115">
        <v>0</v>
      </c>
      <c r="CR45" s="115"/>
      <c r="CS45" s="115"/>
      <c r="CT45" s="112"/>
      <c r="CU45" s="112"/>
      <c r="CV45" s="115">
        <v>30000</v>
      </c>
      <c r="CW45" s="115">
        <v>50000</v>
      </c>
      <c r="CX45" s="115">
        <v>50000</v>
      </c>
      <c r="CY45" s="115">
        <v>95000</v>
      </c>
    </row>
    <row r="46" spans="1:106" ht="15" customHeight="1" x14ac:dyDescent="0.45">
      <c r="A46" s="106">
        <v>6079</v>
      </c>
      <c r="B46" s="107" t="s">
        <v>346</v>
      </c>
      <c r="C46" s="107">
        <v>5435</v>
      </c>
      <c r="D46" s="107"/>
      <c r="E46" s="108"/>
      <c r="F46" s="107"/>
      <c r="G46" s="109">
        <v>605.04999999999995</v>
      </c>
      <c r="H46" s="107" t="s">
        <v>330</v>
      </c>
      <c r="I46" s="107">
        <v>6.1818181818181817</v>
      </c>
      <c r="J46" s="110"/>
      <c r="K46" s="110"/>
      <c r="L46" s="109"/>
      <c r="M46" s="109"/>
      <c r="N46" s="107"/>
      <c r="O46" s="107"/>
      <c r="P46" s="107" t="s">
        <v>95</v>
      </c>
      <c r="Q46" s="111" t="s">
        <v>96</v>
      </c>
      <c r="R46" s="109"/>
      <c r="S46" s="109"/>
      <c r="T46" s="109"/>
      <c r="U46" s="109"/>
      <c r="V46" s="109"/>
      <c r="W46" s="109">
        <v>21.446942999999997</v>
      </c>
      <c r="X46" s="109"/>
      <c r="Y46" s="109"/>
      <c r="Z46" s="109"/>
      <c r="AA46" s="109"/>
      <c r="AB46" s="109">
        <v>2.6613530000000001</v>
      </c>
      <c r="AC46" s="109"/>
      <c r="AD46" s="109"/>
      <c r="AE46" s="110"/>
      <c r="AF46" s="107" t="s">
        <v>119</v>
      </c>
      <c r="AG46" s="110"/>
      <c r="AH46" s="110"/>
      <c r="AI46" s="110"/>
      <c r="AJ46" s="110"/>
      <c r="AK46" s="110"/>
      <c r="AL46" s="110"/>
      <c r="AM46" s="110"/>
      <c r="AN46" s="110"/>
      <c r="AO46" s="107"/>
      <c r="AP46" s="112"/>
      <c r="AQ46" s="110" t="s">
        <v>95</v>
      </c>
      <c r="AR46" s="110" t="s">
        <v>95</v>
      </c>
      <c r="AS46" s="110"/>
      <c r="AT46" s="110"/>
      <c r="AU46" s="110"/>
      <c r="AV46" s="107"/>
      <c r="AW46" s="107"/>
      <c r="AX46" s="107"/>
      <c r="AY46" s="107"/>
      <c r="AZ46" s="107"/>
      <c r="BA46" s="107" t="s">
        <v>95</v>
      </c>
      <c r="BB46" s="107"/>
      <c r="BC46" s="107"/>
      <c r="BD46" s="107"/>
      <c r="BE46" s="107" t="s">
        <v>98</v>
      </c>
      <c r="BF46" s="107">
        <v>5</v>
      </c>
      <c r="BG46" s="109">
        <v>140.58028824044925</v>
      </c>
      <c r="BH46" s="113"/>
      <c r="BI46" s="107"/>
      <c r="BJ46" s="107" t="s">
        <v>230</v>
      </c>
      <c r="BK46" s="107">
        <v>2023</v>
      </c>
      <c r="BL46" s="107" t="s">
        <v>347</v>
      </c>
      <c r="BM46" s="107" t="s">
        <v>348</v>
      </c>
      <c r="BN46" s="107"/>
      <c r="BO46" s="107">
        <v>2083606165</v>
      </c>
      <c r="BP46" s="107" t="s">
        <v>349</v>
      </c>
      <c r="BQ46" s="107"/>
      <c r="BR46" s="107" t="s">
        <v>350</v>
      </c>
      <c r="BS46" s="107" t="s">
        <v>105</v>
      </c>
      <c r="BT46" s="107" t="s">
        <v>351</v>
      </c>
      <c r="BU46" s="107" t="s">
        <v>96</v>
      </c>
      <c r="BV46" s="107" t="s">
        <v>105</v>
      </c>
      <c r="BW46" s="114"/>
      <c r="BX46" s="107"/>
      <c r="BY46" s="107"/>
      <c r="BZ46" s="107"/>
      <c r="CA46" s="107"/>
      <c r="CB46" s="107"/>
      <c r="CC46" s="107"/>
      <c r="CD46" s="107"/>
      <c r="CE46" s="107"/>
      <c r="CF46" s="115">
        <v>157650</v>
      </c>
      <c r="CG46" s="115"/>
      <c r="CH46" s="116">
        <f t="shared" si="4"/>
        <v>157650</v>
      </c>
      <c r="CI46" s="115">
        <f t="shared" si="5"/>
        <v>187650</v>
      </c>
      <c r="CJ46" s="115">
        <f t="shared" si="6"/>
        <v>0</v>
      </c>
      <c r="CK46" s="115"/>
      <c r="CL46" s="114"/>
      <c r="CM46" s="115">
        <v>132650</v>
      </c>
      <c r="CN46" s="115">
        <v>25000</v>
      </c>
      <c r="CO46" s="115"/>
      <c r="CP46" s="115"/>
      <c r="CQ46" s="115">
        <v>0</v>
      </c>
      <c r="CR46" s="115"/>
      <c r="CS46" s="115"/>
      <c r="CT46" s="112"/>
      <c r="CU46" s="112"/>
      <c r="CV46" s="115">
        <v>0</v>
      </c>
      <c r="CW46" s="115"/>
      <c r="CX46" s="115">
        <v>30000</v>
      </c>
      <c r="CY46" s="115">
        <v>21400</v>
      </c>
    </row>
    <row r="47" spans="1:106" ht="15" customHeight="1" x14ac:dyDescent="0.45">
      <c r="A47" s="106">
        <v>6074</v>
      </c>
      <c r="B47" s="107" t="s">
        <v>355</v>
      </c>
      <c r="C47" s="107">
        <v>5435</v>
      </c>
      <c r="D47" s="107"/>
      <c r="E47" s="108"/>
      <c r="F47" s="107"/>
      <c r="G47" s="109">
        <v>0.21</v>
      </c>
      <c r="H47" s="107" t="s">
        <v>356</v>
      </c>
      <c r="I47" s="107">
        <v>3</v>
      </c>
      <c r="J47" s="110"/>
      <c r="K47" s="110" t="s">
        <v>357</v>
      </c>
      <c r="L47" s="109">
        <v>0.20561399999999999</v>
      </c>
      <c r="M47" s="109"/>
      <c r="N47" s="107"/>
      <c r="O47" s="107"/>
      <c r="P47" s="107"/>
      <c r="Q47" s="111" t="s">
        <v>96</v>
      </c>
      <c r="R47" s="109"/>
      <c r="S47" s="109"/>
      <c r="T47" s="109"/>
      <c r="U47" s="109"/>
      <c r="V47" s="109"/>
      <c r="W47" s="109"/>
      <c r="X47" s="109"/>
      <c r="Y47" s="109"/>
      <c r="Z47" s="109"/>
      <c r="AA47" s="109"/>
      <c r="AB47" s="109"/>
      <c r="AC47" s="109"/>
      <c r="AD47" s="109"/>
      <c r="AE47" s="110"/>
      <c r="AF47" s="107" t="s">
        <v>119</v>
      </c>
      <c r="AG47" s="110"/>
      <c r="AH47" s="110"/>
      <c r="AI47" s="110"/>
      <c r="AJ47" s="110"/>
      <c r="AK47" s="110"/>
      <c r="AL47" s="110"/>
      <c r="AM47" s="110"/>
      <c r="AN47" s="110"/>
      <c r="AO47" s="107"/>
      <c r="AP47" s="112"/>
      <c r="AQ47" s="110" t="s">
        <v>95</v>
      </c>
      <c r="AR47" s="110" t="s">
        <v>95</v>
      </c>
      <c r="AS47" s="110"/>
      <c r="AT47" s="110"/>
      <c r="AU47" s="110"/>
      <c r="AV47" s="107" t="s">
        <v>95</v>
      </c>
      <c r="AW47" s="107"/>
      <c r="AX47" s="107"/>
      <c r="AY47" s="107"/>
      <c r="AZ47" s="107"/>
      <c r="BA47" s="107" t="s">
        <v>95</v>
      </c>
      <c r="BB47" s="107"/>
      <c r="BC47" s="107"/>
      <c r="BD47" s="107"/>
      <c r="BE47" s="107" t="s">
        <v>98</v>
      </c>
      <c r="BF47" s="107">
        <v>6</v>
      </c>
      <c r="BG47" s="109">
        <v>139.91665187681286</v>
      </c>
      <c r="BH47" s="113">
        <v>11</v>
      </c>
      <c r="BI47" s="107"/>
      <c r="BJ47" s="107" t="s">
        <v>230</v>
      </c>
      <c r="BK47" s="107">
        <v>2023</v>
      </c>
      <c r="BL47" s="107" t="s">
        <v>358</v>
      </c>
      <c r="BM47" s="107" t="s">
        <v>30</v>
      </c>
      <c r="BN47" s="107" t="s">
        <v>359</v>
      </c>
      <c r="BO47" s="107">
        <v>3853154676</v>
      </c>
      <c r="BP47" s="107" t="s">
        <v>360</v>
      </c>
      <c r="BQ47" s="107"/>
      <c r="BR47" s="107" t="s">
        <v>361</v>
      </c>
      <c r="BS47" s="107" t="s">
        <v>105</v>
      </c>
      <c r="BT47" s="107" t="s">
        <v>362</v>
      </c>
      <c r="BU47" s="107" t="s">
        <v>96</v>
      </c>
      <c r="BV47" s="107" t="s">
        <v>105</v>
      </c>
      <c r="BW47" s="114"/>
      <c r="BX47" s="107"/>
      <c r="BY47" s="107"/>
      <c r="BZ47" s="107"/>
      <c r="CA47" s="107"/>
      <c r="CB47" s="107"/>
      <c r="CC47" s="107"/>
      <c r="CD47" s="107"/>
      <c r="CE47" s="107"/>
      <c r="CF47" s="115">
        <v>300000</v>
      </c>
      <c r="CG47" s="115"/>
      <c r="CH47" s="116">
        <f t="shared" si="4"/>
        <v>300000</v>
      </c>
      <c r="CI47" s="115">
        <f t="shared" si="5"/>
        <v>300000</v>
      </c>
      <c r="CJ47" s="115">
        <f t="shared" si="6"/>
        <v>0</v>
      </c>
      <c r="CK47" s="115"/>
      <c r="CL47" s="114"/>
      <c r="CM47" s="112">
        <v>125000</v>
      </c>
      <c r="CN47" s="115">
        <v>175000</v>
      </c>
      <c r="CO47" s="115"/>
      <c r="CP47" s="115"/>
      <c r="CQ47" s="115">
        <v>0</v>
      </c>
      <c r="CR47" s="115"/>
      <c r="CS47" s="115"/>
      <c r="CT47" s="112"/>
      <c r="CU47" s="112"/>
      <c r="CV47" s="115">
        <v>0</v>
      </c>
      <c r="CW47" s="115"/>
      <c r="CX47" s="115">
        <v>0</v>
      </c>
      <c r="CY47" s="115">
        <v>0</v>
      </c>
    </row>
    <row r="48" spans="1:106" ht="15" customHeight="1" x14ac:dyDescent="0.45">
      <c r="A48" s="106">
        <v>5927</v>
      </c>
      <c r="B48" s="107" t="s">
        <v>507</v>
      </c>
      <c r="C48" s="107">
        <v>5435</v>
      </c>
      <c r="D48" s="107"/>
      <c r="E48" s="108"/>
      <c r="F48" s="107"/>
      <c r="G48" s="109">
        <v>29627.58</v>
      </c>
      <c r="H48" s="107" t="s">
        <v>508</v>
      </c>
      <c r="I48" s="107">
        <v>5.9090909090909092</v>
      </c>
      <c r="J48" s="110"/>
      <c r="K48" s="110"/>
      <c r="L48" s="109"/>
      <c r="M48" s="109"/>
      <c r="N48" s="107"/>
      <c r="O48" s="107"/>
      <c r="P48" s="107" t="s">
        <v>95</v>
      </c>
      <c r="Q48" s="111" t="s">
        <v>96</v>
      </c>
      <c r="R48" s="109"/>
      <c r="S48" s="109"/>
      <c r="T48" s="109"/>
      <c r="U48" s="109">
        <v>21733.383576</v>
      </c>
      <c r="V48" s="109"/>
      <c r="W48" s="109">
        <v>492.75012199999992</v>
      </c>
      <c r="X48" s="109"/>
      <c r="Y48" s="109"/>
      <c r="Z48" s="109"/>
      <c r="AA48" s="109">
        <v>2668.7683829999996</v>
      </c>
      <c r="AB48" s="109"/>
      <c r="AC48" s="109">
        <v>2564.9740959999999</v>
      </c>
      <c r="AD48" s="109"/>
      <c r="AE48" s="110"/>
      <c r="AF48" s="107" t="s">
        <v>119</v>
      </c>
      <c r="AG48" s="110"/>
      <c r="AH48" s="110"/>
      <c r="AI48" s="110"/>
      <c r="AJ48" s="110"/>
      <c r="AK48" s="110"/>
      <c r="AL48" s="110"/>
      <c r="AM48" s="110"/>
      <c r="AN48" s="110"/>
      <c r="AO48" s="107"/>
      <c r="AP48" s="112"/>
      <c r="AQ48" s="110" t="s">
        <v>95</v>
      </c>
      <c r="AR48" s="110" t="s">
        <v>95</v>
      </c>
      <c r="AS48" s="110"/>
      <c r="AT48" s="110"/>
      <c r="AU48" s="110"/>
      <c r="AV48" s="107"/>
      <c r="AW48" s="107"/>
      <c r="AX48" s="107"/>
      <c r="AY48" s="107" t="s">
        <v>95</v>
      </c>
      <c r="AZ48" s="107"/>
      <c r="BA48" s="107"/>
      <c r="BB48" s="107"/>
      <c r="BC48" s="107"/>
      <c r="BD48" s="107"/>
      <c r="BE48" s="107" t="s">
        <v>98</v>
      </c>
      <c r="BF48" s="107">
        <v>8</v>
      </c>
      <c r="BG48" s="109">
        <v>135.13483369499468</v>
      </c>
      <c r="BH48" s="113"/>
      <c r="BI48" s="107"/>
      <c r="BJ48" s="107" t="s">
        <v>230</v>
      </c>
      <c r="BK48" s="107">
        <v>2023</v>
      </c>
      <c r="BL48" s="107" t="s">
        <v>509</v>
      </c>
      <c r="BM48" s="107" t="s">
        <v>30</v>
      </c>
      <c r="BN48" s="107" t="s">
        <v>510</v>
      </c>
      <c r="BO48" s="107" t="s">
        <v>511</v>
      </c>
      <c r="BP48" s="107" t="s">
        <v>512</v>
      </c>
      <c r="BQ48" s="107"/>
      <c r="BR48" s="107" t="s">
        <v>513</v>
      </c>
      <c r="BS48" s="107" t="s">
        <v>105</v>
      </c>
      <c r="BT48" s="107" t="s">
        <v>514</v>
      </c>
      <c r="BU48" s="107" t="s">
        <v>96</v>
      </c>
      <c r="BV48" s="107" t="s">
        <v>105</v>
      </c>
      <c r="BW48" s="114"/>
      <c r="BX48" s="107"/>
      <c r="BY48" s="107"/>
      <c r="BZ48" s="107"/>
      <c r="CA48" s="107"/>
      <c r="CB48" s="107"/>
      <c r="CC48" s="107"/>
      <c r="CD48" s="107"/>
      <c r="CE48" s="107"/>
      <c r="CF48" s="115">
        <v>645400</v>
      </c>
      <c r="CG48" s="115"/>
      <c r="CH48" s="116">
        <f t="shared" si="4"/>
        <v>645400</v>
      </c>
      <c r="CI48" s="115">
        <f t="shared" si="5"/>
        <v>1035400</v>
      </c>
      <c r="CJ48" s="115">
        <f t="shared" si="6"/>
        <v>0</v>
      </c>
      <c r="CK48" s="115"/>
      <c r="CL48" s="114"/>
      <c r="CM48" s="115"/>
      <c r="CN48" s="115">
        <v>645400</v>
      </c>
      <c r="CO48" s="115"/>
      <c r="CP48" s="115"/>
      <c r="CQ48" s="115">
        <v>0</v>
      </c>
      <c r="CR48" s="115"/>
      <c r="CS48" s="115"/>
      <c r="CT48" s="112"/>
      <c r="CU48" s="112"/>
      <c r="CV48" s="115">
        <v>0</v>
      </c>
      <c r="CW48" s="115"/>
      <c r="CX48" s="115">
        <v>390000</v>
      </c>
      <c r="CY48" s="115">
        <v>12000</v>
      </c>
    </row>
    <row r="49" spans="1:106" ht="15" customHeight="1" x14ac:dyDescent="0.45">
      <c r="A49" s="106">
        <v>6049</v>
      </c>
      <c r="B49" s="107" t="s">
        <v>667</v>
      </c>
      <c r="C49" s="107">
        <v>5435</v>
      </c>
      <c r="D49" s="107"/>
      <c r="E49" s="108"/>
      <c r="F49" s="107"/>
      <c r="G49" s="109">
        <v>0</v>
      </c>
      <c r="H49" s="107" t="s">
        <v>390</v>
      </c>
      <c r="I49" s="107">
        <v>3.0909090909090908</v>
      </c>
      <c r="J49" s="110"/>
      <c r="K49" s="110"/>
      <c r="L49" s="109"/>
      <c r="M49" s="109"/>
      <c r="N49" s="107"/>
      <c r="O49" s="107"/>
      <c r="P49" s="107" t="s">
        <v>95</v>
      </c>
      <c r="Q49" s="111" t="s">
        <v>96</v>
      </c>
      <c r="R49" s="109"/>
      <c r="S49" s="109"/>
      <c r="T49" s="109"/>
      <c r="U49" s="109"/>
      <c r="V49" s="109"/>
      <c r="W49" s="109" t="s">
        <v>95</v>
      </c>
      <c r="X49" s="109"/>
      <c r="Y49" s="109"/>
      <c r="Z49" s="109"/>
      <c r="AA49" s="109"/>
      <c r="AB49" s="109"/>
      <c r="AC49" s="109"/>
      <c r="AD49" s="109"/>
      <c r="AE49" s="110"/>
      <c r="AF49" s="107" t="s">
        <v>119</v>
      </c>
      <c r="AG49" s="110"/>
      <c r="AH49" s="110"/>
      <c r="AI49" s="110"/>
      <c r="AJ49" s="110"/>
      <c r="AK49" s="110"/>
      <c r="AL49" s="110"/>
      <c r="AM49" s="110"/>
      <c r="AN49" s="110"/>
      <c r="AO49" s="107"/>
      <c r="AP49" s="112"/>
      <c r="AQ49" s="110" t="s">
        <v>95</v>
      </c>
      <c r="AR49" s="110" t="s">
        <v>95</v>
      </c>
      <c r="AS49" s="110"/>
      <c r="AT49" s="110" t="s">
        <v>95</v>
      </c>
      <c r="AU49" s="110"/>
      <c r="AV49" s="107"/>
      <c r="AW49" s="107"/>
      <c r="AX49" s="107"/>
      <c r="AY49" s="107"/>
      <c r="AZ49" s="107" t="s">
        <v>95</v>
      </c>
      <c r="BA49" s="107"/>
      <c r="BB49" s="107"/>
      <c r="BC49" s="107"/>
      <c r="BD49" s="107"/>
      <c r="BE49" s="107" t="s">
        <v>424</v>
      </c>
      <c r="BF49" s="107">
        <v>11</v>
      </c>
      <c r="BG49" s="109">
        <v>129.30756096772197</v>
      </c>
      <c r="BH49" s="113"/>
      <c r="BI49" s="107"/>
      <c r="BJ49" s="107" t="s">
        <v>230</v>
      </c>
      <c r="BK49" s="107">
        <v>2023</v>
      </c>
      <c r="BL49" s="107" t="s">
        <v>668</v>
      </c>
      <c r="BM49" s="107" t="s">
        <v>30</v>
      </c>
      <c r="BN49" s="107" t="s">
        <v>202</v>
      </c>
      <c r="BO49" s="107" t="s">
        <v>202</v>
      </c>
      <c r="BP49" s="107" t="s">
        <v>202</v>
      </c>
      <c r="BQ49" s="107"/>
      <c r="BR49" s="107" t="s">
        <v>669</v>
      </c>
      <c r="BS49" s="107" t="s">
        <v>105</v>
      </c>
      <c r="BT49" s="107" t="s">
        <v>202</v>
      </c>
      <c r="BU49" s="107" t="s">
        <v>96</v>
      </c>
      <c r="BV49" s="107" t="s">
        <v>105</v>
      </c>
      <c r="BW49" s="114"/>
      <c r="BX49" s="107"/>
      <c r="BY49" s="107"/>
      <c r="BZ49" s="107"/>
      <c r="CA49" s="107"/>
      <c r="CB49" s="107"/>
      <c r="CC49" s="107"/>
      <c r="CD49" s="107"/>
      <c r="CE49" s="107"/>
      <c r="CF49" s="115">
        <v>318500</v>
      </c>
      <c r="CG49" s="115"/>
      <c r="CH49" s="116">
        <f t="shared" si="4"/>
        <v>318500</v>
      </c>
      <c r="CI49" s="115">
        <f t="shared" si="5"/>
        <v>2022500</v>
      </c>
      <c r="CJ49" s="115">
        <f t="shared" si="6"/>
        <v>0</v>
      </c>
      <c r="CK49" s="115"/>
      <c r="CL49" s="114"/>
      <c r="CM49" s="115"/>
      <c r="CN49" s="115">
        <v>318500</v>
      </c>
      <c r="CO49" s="115"/>
      <c r="CP49" s="115"/>
      <c r="CQ49" s="115">
        <v>0</v>
      </c>
      <c r="CR49" s="115"/>
      <c r="CS49" s="115"/>
      <c r="CT49" s="112"/>
      <c r="CU49" s="112"/>
      <c r="CV49" s="115">
        <v>0</v>
      </c>
      <c r="CW49" s="115"/>
      <c r="CX49" s="115">
        <v>1704000</v>
      </c>
      <c r="CY49" s="115">
        <v>28000</v>
      </c>
    </row>
    <row r="50" spans="1:106" ht="15" customHeight="1" x14ac:dyDescent="0.45">
      <c r="A50" s="106">
        <v>5979</v>
      </c>
      <c r="B50" s="107" t="s">
        <v>696</v>
      </c>
      <c r="C50" s="107">
        <v>5435</v>
      </c>
      <c r="D50" s="107"/>
      <c r="E50" s="108" t="s">
        <v>96</v>
      </c>
      <c r="F50" s="107" t="s">
        <v>21</v>
      </c>
      <c r="G50" s="109">
        <v>3.24</v>
      </c>
      <c r="H50" s="107" t="s">
        <v>356</v>
      </c>
      <c r="I50" s="107">
        <v>2.7272727272727271</v>
      </c>
      <c r="J50" s="110"/>
      <c r="K50" s="110" t="s">
        <v>357</v>
      </c>
      <c r="L50" s="109">
        <v>3.2363710000000001</v>
      </c>
      <c r="M50" s="109"/>
      <c r="N50" s="107"/>
      <c r="O50" s="107"/>
      <c r="P50" s="107"/>
      <c r="Q50" s="111" t="s">
        <v>96</v>
      </c>
      <c r="R50" s="109">
        <v>3.2363710000000001</v>
      </c>
      <c r="S50" s="109"/>
      <c r="T50" s="109"/>
      <c r="U50" s="109"/>
      <c r="V50" s="109"/>
      <c r="W50" s="109"/>
      <c r="X50" s="109"/>
      <c r="Y50" s="109"/>
      <c r="Z50" s="109"/>
      <c r="AA50" s="109"/>
      <c r="AB50" s="109"/>
      <c r="AC50" s="109"/>
      <c r="AD50" s="109"/>
      <c r="AE50" s="110"/>
      <c r="AF50" s="107" t="s">
        <v>484</v>
      </c>
      <c r="AG50" s="110"/>
      <c r="AH50" s="110"/>
      <c r="AI50" s="110"/>
      <c r="AJ50" s="110">
        <v>2</v>
      </c>
      <c r="AK50" s="110"/>
      <c r="AL50" s="110"/>
      <c r="AM50" s="110"/>
      <c r="AN50" s="110"/>
      <c r="AO50" s="107"/>
      <c r="AP50" s="112"/>
      <c r="AQ50" s="110" t="s">
        <v>95</v>
      </c>
      <c r="AR50" s="110"/>
      <c r="AS50" s="110"/>
      <c r="AT50" s="110"/>
      <c r="AU50" s="110"/>
      <c r="AV50" s="107" t="s">
        <v>95</v>
      </c>
      <c r="AW50" s="107"/>
      <c r="AX50" s="107"/>
      <c r="AY50" s="107"/>
      <c r="AZ50" s="107"/>
      <c r="BA50" s="107"/>
      <c r="BB50" s="107"/>
      <c r="BC50" s="107"/>
      <c r="BD50" s="107" t="s">
        <v>95</v>
      </c>
      <c r="BE50" s="107" t="s">
        <v>424</v>
      </c>
      <c r="BF50" s="107">
        <v>13</v>
      </c>
      <c r="BG50" s="109">
        <v>127.67119733135831</v>
      </c>
      <c r="BH50" s="113"/>
      <c r="BI50" s="107"/>
      <c r="BJ50" s="107" t="s">
        <v>230</v>
      </c>
      <c r="BK50" s="107">
        <v>2023</v>
      </c>
      <c r="BL50" s="107" t="s">
        <v>697</v>
      </c>
      <c r="BM50" s="107" t="s">
        <v>21</v>
      </c>
      <c r="BN50" s="107"/>
      <c r="BO50" s="107"/>
      <c r="BP50" s="107" t="s">
        <v>698</v>
      </c>
      <c r="BQ50" s="107"/>
      <c r="BR50" s="107" t="s">
        <v>699</v>
      </c>
      <c r="BS50" s="107" t="s">
        <v>105</v>
      </c>
      <c r="BT50" s="107" t="s">
        <v>700</v>
      </c>
      <c r="BU50" s="107" t="s">
        <v>96</v>
      </c>
      <c r="BV50" s="107" t="s">
        <v>105</v>
      </c>
      <c r="BW50" s="114"/>
      <c r="BX50" s="107"/>
      <c r="BY50" s="107"/>
      <c r="BZ50" s="107"/>
      <c r="CA50" s="107"/>
      <c r="CB50" s="107"/>
      <c r="CC50" s="107"/>
      <c r="CD50" s="107"/>
      <c r="CE50" s="107"/>
      <c r="CF50" s="115">
        <v>50000</v>
      </c>
      <c r="CG50" s="115"/>
      <c r="CH50" s="116">
        <f t="shared" si="4"/>
        <v>50000</v>
      </c>
      <c r="CI50" s="115">
        <f t="shared" si="5"/>
        <v>50000</v>
      </c>
      <c r="CJ50" s="115">
        <f t="shared" si="6"/>
        <v>0</v>
      </c>
      <c r="CK50" s="115"/>
      <c r="CL50" s="114"/>
      <c r="CM50" s="115"/>
      <c r="CN50" s="115">
        <v>30493.03</v>
      </c>
      <c r="CO50" s="115"/>
      <c r="CP50" s="115"/>
      <c r="CQ50" s="115">
        <v>19506.97</v>
      </c>
      <c r="CR50" s="115"/>
      <c r="CS50" s="115"/>
      <c r="CT50" s="112"/>
      <c r="CU50" s="112"/>
      <c r="CV50" s="115">
        <v>0</v>
      </c>
      <c r="CW50" s="115"/>
      <c r="CX50" s="115">
        <v>0</v>
      </c>
      <c r="CY50" s="115">
        <v>0</v>
      </c>
    </row>
    <row r="51" spans="1:106" ht="15" customHeight="1" x14ac:dyDescent="0.45">
      <c r="A51" s="106">
        <v>5010</v>
      </c>
      <c r="B51" s="107" t="s">
        <v>726</v>
      </c>
      <c r="C51" s="107">
        <v>5435</v>
      </c>
      <c r="D51" s="107"/>
      <c r="E51" s="108"/>
      <c r="F51" s="107"/>
      <c r="G51" s="109" t="s">
        <v>727</v>
      </c>
      <c r="H51" s="107" t="s">
        <v>614</v>
      </c>
      <c r="I51" s="107">
        <v>5</v>
      </c>
      <c r="J51" s="110" t="s">
        <v>95</v>
      </c>
      <c r="K51" s="110" t="s">
        <v>229</v>
      </c>
      <c r="L51" s="109" t="s">
        <v>727</v>
      </c>
      <c r="M51" s="109"/>
      <c r="N51" s="107"/>
      <c r="O51" s="107"/>
      <c r="P51" s="107" t="s">
        <v>95</v>
      </c>
      <c r="Q51" s="111" t="s">
        <v>96</v>
      </c>
      <c r="R51" s="109"/>
      <c r="S51" s="109"/>
      <c r="T51" s="109"/>
      <c r="U51" s="109"/>
      <c r="V51" s="109"/>
      <c r="W51" s="109" t="s">
        <v>95</v>
      </c>
      <c r="X51" s="109"/>
      <c r="Y51" s="109"/>
      <c r="Z51" s="109"/>
      <c r="AA51" s="109"/>
      <c r="AB51" s="109"/>
      <c r="AC51" s="109"/>
      <c r="AD51" s="109"/>
      <c r="AE51" s="110"/>
      <c r="AF51" s="107" t="s">
        <v>728</v>
      </c>
      <c r="AG51" s="110">
        <v>13</v>
      </c>
      <c r="AH51" s="110">
        <v>11</v>
      </c>
      <c r="AI51" s="110"/>
      <c r="AJ51" s="110">
        <v>3</v>
      </c>
      <c r="AK51" s="110">
        <v>9</v>
      </c>
      <c r="AL51" s="110"/>
      <c r="AM51" s="110"/>
      <c r="AN51" s="110"/>
      <c r="AO51" s="107"/>
      <c r="AP51" s="112"/>
      <c r="AQ51" s="110" t="s">
        <v>95</v>
      </c>
      <c r="AR51" s="110"/>
      <c r="AS51" s="110"/>
      <c r="AT51" s="110"/>
      <c r="AU51" s="110"/>
      <c r="AV51" s="107"/>
      <c r="AW51" s="107"/>
      <c r="AX51" s="107"/>
      <c r="AY51" s="107"/>
      <c r="AZ51" s="107"/>
      <c r="BA51" s="107"/>
      <c r="BB51" s="107"/>
      <c r="BC51" s="107"/>
      <c r="BD51" s="107" t="s">
        <v>95</v>
      </c>
      <c r="BE51" s="107" t="s">
        <v>424</v>
      </c>
      <c r="BF51" s="107">
        <v>14</v>
      </c>
      <c r="BG51" s="109">
        <v>126.53483369499469</v>
      </c>
      <c r="BH51" s="113"/>
      <c r="BI51" s="107"/>
      <c r="BJ51" s="107" t="s">
        <v>230</v>
      </c>
      <c r="BK51" s="107">
        <v>2023</v>
      </c>
      <c r="BL51" s="107" t="s">
        <v>729</v>
      </c>
      <c r="BM51" s="107" t="s">
        <v>971</v>
      </c>
      <c r="BN51" s="107" t="s">
        <v>202</v>
      </c>
      <c r="BO51" s="107" t="s">
        <v>202</v>
      </c>
      <c r="BP51" s="107" t="s">
        <v>202</v>
      </c>
      <c r="BQ51" s="107"/>
      <c r="BR51" s="107" t="s">
        <v>730</v>
      </c>
      <c r="BS51" s="107" t="s">
        <v>105</v>
      </c>
      <c r="BT51" s="107" t="s">
        <v>202</v>
      </c>
      <c r="BU51" s="107" t="s">
        <v>96</v>
      </c>
      <c r="BV51" s="107" t="s">
        <v>105</v>
      </c>
      <c r="BW51" s="114"/>
      <c r="BX51" s="107"/>
      <c r="BY51" s="107"/>
      <c r="BZ51" s="107"/>
      <c r="CA51" s="107"/>
      <c r="CB51" s="107"/>
      <c r="CC51" s="107"/>
      <c r="CD51" s="107"/>
      <c r="CE51" s="107"/>
      <c r="CF51" s="115">
        <v>45000</v>
      </c>
      <c r="CG51" s="115"/>
      <c r="CH51" s="116">
        <f>SUM(CM51:CV51,CZ51)</f>
        <v>45000</v>
      </c>
      <c r="CI51" s="115">
        <f t="shared" si="5"/>
        <v>60000</v>
      </c>
      <c r="CJ51" s="115">
        <f t="shared" si="6"/>
        <v>0</v>
      </c>
      <c r="CK51" s="115"/>
      <c r="CL51" s="114"/>
      <c r="CM51" s="115"/>
      <c r="CN51" s="115">
        <v>0</v>
      </c>
      <c r="CO51" s="115"/>
      <c r="CP51" s="115"/>
      <c r="CQ51" s="115">
        <v>0</v>
      </c>
      <c r="CR51" s="115"/>
      <c r="CS51" s="115"/>
      <c r="CT51" s="112"/>
      <c r="CU51" s="112">
        <v>45000</v>
      </c>
      <c r="CV51" s="115">
        <v>0</v>
      </c>
      <c r="CW51" s="115"/>
      <c r="CX51" s="115">
        <v>15000</v>
      </c>
      <c r="CY51" s="115">
        <v>5000</v>
      </c>
    </row>
    <row r="52" spans="1:106" s="3" customFormat="1" ht="15" customHeight="1" x14ac:dyDescent="0.45">
      <c r="A52" s="117">
        <v>5672</v>
      </c>
      <c r="B52" s="107" t="s">
        <v>684</v>
      </c>
      <c r="C52" s="107">
        <v>5435</v>
      </c>
      <c r="D52" s="107"/>
      <c r="E52" s="108"/>
      <c r="F52" s="107"/>
      <c r="G52" s="109">
        <v>1543.18</v>
      </c>
      <c r="H52" s="107" t="s">
        <v>356</v>
      </c>
      <c r="I52" s="107">
        <v>8</v>
      </c>
      <c r="J52" s="110" t="s">
        <v>95</v>
      </c>
      <c r="K52" s="110" t="s">
        <v>357</v>
      </c>
      <c r="L52" s="109">
        <v>1543.1567150000001</v>
      </c>
      <c r="M52" s="109">
        <v>489.12066999999996</v>
      </c>
      <c r="N52" s="107"/>
      <c r="O52" s="107"/>
      <c r="P52" s="107"/>
      <c r="Q52" s="111" t="s">
        <v>96</v>
      </c>
      <c r="R52" s="109"/>
      <c r="S52" s="109"/>
      <c r="T52" s="109"/>
      <c r="U52" s="109"/>
      <c r="V52" s="109"/>
      <c r="W52" s="109">
        <v>1050.0684979999999</v>
      </c>
      <c r="X52" s="109">
        <v>488.46746400000001</v>
      </c>
      <c r="Y52" s="109"/>
      <c r="Z52" s="109"/>
      <c r="AA52" s="109"/>
      <c r="AB52" s="109"/>
      <c r="AC52" s="109"/>
      <c r="AD52" s="109"/>
      <c r="AE52" s="110"/>
      <c r="AF52" s="107" t="s">
        <v>143</v>
      </c>
      <c r="AG52" s="110">
        <v>11</v>
      </c>
      <c r="AH52" s="110">
        <v>10</v>
      </c>
      <c r="AI52" s="110"/>
      <c r="AJ52" s="110"/>
      <c r="AK52" s="110"/>
      <c r="AL52" s="110"/>
      <c r="AM52" s="110"/>
      <c r="AN52" s="110"/>
      <c r="AO52" s="107"/>
      <c r="AP52" s="112"/>
      <c r="AQ52" s="110" t="s">
        <v>95</v>
      </c>
      <c r="AR52" s="110"/>
      <c r="AS52" s="110"/>
      <c r="AT52" s="110"/>
      <c r="AU52" s="110"/>
      <c r="AV52" s="107"/>
      <c r="AW52" s="107"/>
      <c r="AX52" s="107"/>
      <c r="AY52" s="107"/>
      <c r="AZ52" s="107"/>
      <c r="BA52" s="107"/>
      <c r="BB52" s="107"/>
      <c r="BC52" s="107"/>
      <c r="BD52" s="107"/>
      <c r="BE52" s="107" t="s">
        <v>424</v>
      </c>
      <c r="BF52" s="107">
        <v>12</v>
      </c>
      <c r="BG52" s="109">
        <v>128.05301551317649</v>
      </c>
      <c r="BH52" s="113"/>
      <c r="BI52" s="107"/>
      <c r="BJ52" s="107" t="s">
        <v>230</v>
      </c>
      <c r="BK52" s="107">
        <v>2023</v>
      </c>
      <c r="BL52" s="107" t="s">
        <v>685</v>
      </c>
      <c r="BM52" s="107" t="s">
        <v>663</v>
      </c>
      <c r="BN52" s="107"/>
      <c r="BO52" s="107">
        <v>6055202167</v>
      </c>
      <c r="BP52" s="107" t="s">
        <v>686</v>
      </c>
      <c r="BQ52" s="107"/>
      <c r="BR52" s="107" t="s">
        <v>687</v>
      </c>
      <c r="BS52" s="107" t="s">
        <v>105</v>
      </c>
      <c r="BT52" s="107" t="s">
        <v>688</v>
      </c>
      <c r="BU52" s="107" t="s">
        <v>96</v>
      </c>
      <c r="BV52" s="107" t="s">
        <v>105</v>
      </c>
      <c r="BW52" s="114"/>
      <c r="BX52" s="107"/>
      <c r="BY52" s="107"/>
      <c r="BZ52" s="107"/>
      <c r="CA52" s="107"/>
      <c r="CB52" s="107"/>
      <c r="CC52" s="107"/>
      <c r="CD52" s="107"/>
      <c r="CE52" s="107"/>
      <c r="CF52" s="115">
        <v>265000</v>
      </c>
      <c r="CG52" s="115"/>
      <c r="CH52" s="116">
        <f>SUM(CM52:CV52,CZ52)</f>
        <v>130000</v>
      </c>
      <c r="CI52" s="115">
        <f t="shared" si="5"/>
        <v>772192.5</v>
      </c>
      <c r="CJ52" s="115">
        <f t="shared" si="6"/>
        <v>135000</v>
      </c>
      <c r="CK52" s="115" t="s">
        <v>953</v>
      </c>
      <c r="CL52" s="114"/>
      <c r="CM52" s="115"/>
      <c r="CN52" s="115">
        <v>0</v>
      </c>
      <c r="CO52" s="115"/>
      <c r="CP52" s="115"/>
      <c r="CQ52" s="115">
        <v>0</v>
      </c>
      <c r="CR52" s="115"/>
      <c r="CS52" s="115"/>
      <c r="CT52" s="112"/>
      <c r="CU52" s="112">
        <v>130000</v>
      </c>
      <c r="CV52" s="115">
        <v>0</v>
      </c>
      <c r="CW52" s="115"/>
      <c r="CX52" s="115">
        <v>507192.5</v>
      </c>
      <c r="CY52" s="115">
        <v>0</v>
      </c>
      <c r="DA52" s="1"/>
      <c r="DB52" s="1"/>
    </row>
    <row r="53" spans="1:106" s="3" customFormat="1" ht="15" customHeight="1" x14ac:dyDescent="0.45">
      <c r="A53" s="117">
        <v>6089</v>
      </c>
      <c r="B53" s="107" t="s">
        <v>776</v>
      </c>
      <c r="C53" s="107">
        <v>5435</v>
      </c>
      <c r="D53" s="107"/>
      <c r="E53" s="108"/>
      <c r="F53" s="107"/>
      <c r="G53" s="109">
        <v>1042.3499999999999</v>
      </c>
      <c r="H53" s="107" t="s">
        <v>356</v>
      </c>
      <c r="I53" s="107">
        <v>7.1818181818181817</v>
      </c>
      <c r="J53" s="110"/>
      <c r="K53" s="110"/>
      <c r="L53" s="109"/>
      <c r="M53" s="109"/>
      <c r="N53" s="107"/>
      <c r="O53" s="107"/>
      <c r="P53" s="107" t="s">
        <v>95</v>
      </c>
      <c r="Q53" s="111" t="s">
        <v>96</v>
      </c>
      <c r="R53" s="109"/>
      <c r="S53" s="109"/>
      <c r="T53" s="109"/>
      <c r="U53" s="109">
        <v>19.993832999999999</v>
      </c>
      <c r="V53" s="109"/>
      <c r="W53" s="109">
        <v>1792.9218780000001</v>
      </c>
      <c r="X53" s="109"/>
      <c r="Y53" s="109"/>
      <c r="Z53" s="109"/>
      <c r="AA53" s="109"/>
      <c r="AB53" s="109"/>
      <c r="AC53" s="109">
        <v>27207.251332</v>
      </c>
      <c r="AD53" s="109"/>
      <c r="AE53" s="110"/>
      <c r="AF53" s="107" t="s">
        <v>119</v>
      </c>
      <c r="AG53" s="110"/>
      <c r="AH53" s="110"/>
      <c r="AI53" s="110"/>
      <c r="AJ53" s="110"/>
      <c r="AK53" s="110"/>
      <c r="AL53" s="110"/>
      <c r="AM53" s="110"/>
      <c r="AN53" s="110"/>
      <c r="AO53" s="107"/>
      <c r="AP53" s="112"/>
      <c r="AQ53" s="110" t="s">
        <v>95</v>
      </c>
      <c r="AR53" s="110" t="s">
        <v>95</v>
      </c>
      <c r="AS53" s="110"/>
      <c r="AT53" s="110"/>
      <c r="AU53" s="110"/>
      <c r="AV53" s="107"/>
      <c r="AW53" s="107"/>
      <c r="AX53" s="107"/>
      <c r="AY53" s="107" t="s">
        <v>95</v>
      </c>
      <c r="AZ53" s="107"/>
      <c r="BA53" s="107"/>
      <c r="BB53" s="107"/>
      <c r="BC53" s="107"/>
      <c r="BD53" s="107"/>
      <c r="BE53" s="107" t="s">
        <v>424</v>
      </c>
      <c r="BF53" s="107">
        <v>16</v>
      </c>
      <c r="BG53" s="109">
        <v>123.9621064222674</v>
      </c>
      <c r="BH53" s="113"/>
      <c r="BI53" s="107"/>
      <c r="BJ53" s="107" t="s">
        <v>230</v>
      </c>
      <c r="BK53" s="107">
        <v>2023</v>
      </c>
      <c r="BL53" s="107" t="s">
        <v>777</v>
      </c>
      <c r="BM53" s="107" t="s">
        <v>32</v>
      </c>
      <c r="BN53" s="107"/>
      <c r="BO53" s="107" t="s">
        <v>778</v>
      </c>
      <c r="BP53" s="107" t="s">
        <v>779</v>
      </c>
      <c r="BQ53" s="107"/>
      <c r="BR53" s="107" t="s">
        <v>780</v>
      </c>
      <c r="BS53" s="107" t="s">
        <v>105</v>
      </c>
      <c r="BT53" s="107" t="s">
        <v>781</v>
      </c>
      <c r="BU53" s="107" t="s">
        <v>96</v>
      </c>
      <c r="BV53" s="107" t="s">
        <v>105</v>
      </c>
      <c r="BW53" s="114"/>
      <c r="BX53" s="107"/>
      <c r="BY53" s="107"/>
      <c r="BZ53" s="107"/>
      <c r="CA53" s="107"/>
      <c r="CB53" s="107"/>
      <c r="CC53" s="107"/>
      <c r="CD53" s="107"/>
      <c r="CE53" s="107"/>
      <c r="CF53" s="115">
        <v>50000</v>
      </c>
      <c r="CG53" s="115"/>
      <c r="CH53" s="116">
        <f t="shared" ref="CH53:CH75" si="7">SUM(CM53:CW53,CZ53)</f>
        <v>25000</v>
      </c>
      <c r="CI53" s="115">
        <f t="shared" si="5"/>
        <v>59500</v>
      </c>
      <c r="CJ53" s="115">
        <f t="shared" si="6"/>
        <v>25000</v>
      </c>
      <c r="CK53" s="115" t="s">
        <v>954</v>
      </c>
      <c r="CL53" s="114"/>
      <c r="CM53" s="115"/>
      <c r="CN53" s="115">
        <v>25000</v>
      </c>
      <c r="CO53" s="115"/>
      <c r="CP53" s="115"/>
      <c r="CQ53" s="115">
        <v>0</v>
      </c>
      <c r="CR53" s="115"/>
      <c r="CS53" s="115"/>
      <c r="CT53" s="112"/>
      <c r="CU53" s="112"/>
      <c r="CV53" s="115">
        <v>0</v>
      </c>
      <c r="CW53" s="115"/>
      <c r="CX53" s="115">
        <v>9500</v>
      </c>
      <c r="CY53" s="115">
        <v>5000</v>
      </c>
      <c r="DA53" s="1"/>
      <c r="DB53" s="1"/>
    </row>
    <row r="54" spans="1:106" s="3" customFormat="1" ht="15" customHeight="1" x14ac:dyDescent="0.45">
      <c r="A54" s="117">
        <v>5899</v>
      </c>
      <c r="B54" s="107" t="s">
        <v>896</v>
      </c>
      <c r="C54" s="107">
        <v>5435</v>
      </c>
      <c r="D54" s="107"/>
      <c r="E54" s="108" t="s">
        <v>96</v>
      </c>
      <c r="F54" s="107" t="s">
        <v>31</v>
      </c>
      <c r="G54" s="109">
        <v>0</v>
      </c>
      <c r="H54" s="107" t="s">
        <v>390</v>
      </c>
      <c r="I54" s="107" t="e">
        <v>#N/A</v>
      </c>
      <c r="J54" s="110" t="s">
        <v>95</v>
      </c>
      <c r="K54" s="110" t="s">
        <v>229</v>
      </c>
      <c r="L54" s="109"/>
      <c r="M54" s="109"/>
      <c r="N54" s="107"/>
      <c r="O54" s="107"/>
      <c r="P54" s="107" t="s">
        <v>95</v>
      </c>
      <c r="Q54" s="111" t="s">
        <v>96</v>
      </c>
      <c r="R54" s="109"/>
      <c r="S54" s="109"/>
      <c r="T54" s="109"/>
      <c r="U54" s="109"/>
      <c r="V54" s="109"/>
      <c r="W54" s="109"/>
      <c r="X54" s="109"/>
      <c r="Y54" s="109"/>
      <c r="Z54" s="109"/>
      <c r="AA54" s="109"/>
      <c r="AB54" s="109">
        <v>2898.2733640000001</v>
      </c>
      <c r="AC54" s="109"/>
      <c r="AD54" s="109"/>
      <c r="AE54" s="110"/>
      <c r="AF54" s="107" t="s">
        <v>331</v>
      </c>
      <c r="AG54" s="110">
        <v>8</v>
      </c>
      <c r="AH54" s="110">
        <v>4</v>
      </c>
      <c r="AI54" s="110"/>
      <c r="AJ54" s="110"/>
      <c r="AK54" s="110">
        <v>3</v>
      </c>
      <c r="AL54" s="110"/>
      <c r="AM54" s="110"/>
      <c r="AN54" s="110"/>
      <c r="AO54" s="107" t="s">
        <v>95</v>
      </c>
      <c r="AP54" s="112">
        <v>87000</v>
      </c>
      <c r="AQ54" s="110" t="s">
        <v>95</v>
      </c>
      <c r="AR54" s="110"/>
      <c r="AS54" s="110"/>
      <c r="AT54" s="110"/>
      <c r="AU54" s="110"/>
      <c r="AV54" s="107"/>
      <c r="AW54" s="107"/>
      <c r="AX54" s="107"/>
      <c r="AY54" s="107"/>
      <c r="AZ54" s="107"/>
      <c r="BA54" s="107"/>
      <c r="BB54" s="107"/>
      <c r="BC54" s="107"/>
      <c r="BD54" s="107" t="s">
        <v>95</v>
      </c>
      <c r="BE54" s="107" t="s">
        <v>877</v>
      </c>
      <c r="BF54" s="107"/>
      <c r="BG54" s="107"/>
      <c r="BH54" s="121"/>
      <c r="BI54" s="107"/>
      <c r="BJ54" s="107" t="s">
        <v>230</v>
      </c>
      <c r="BK54" s="107">
        <v>2023</v>
      </c>
      <c r="BL54" s="107" t="s">
        <v>392</v>
      </c>
      <c r="BM54" s="107" t="s">
        <v>31</v>
      </c>
      <c r="BN54" s="107"/>
      <c r="BO54" s="107" t="s">
        <v>393</v>
      </c>
      <c r="BP54" s="107" t="s">
        <v>394</v>
      </c>
      <c r="BQ54" s="107"/>
      <c r="BR54" s="107" t="s">
        <v>897</v>
      </c>
      <c r="BS54" s="107" t="s">
        <v>105</v>
      </c>
      <c r="BT54" s="107" t="s">
        <v>898</v>
      </c>
      <c r="BU54" s="107" t="s">
        <v>96</v>
      </c>
      <c r="BV54" s="107" t="s">
        <v>105</v>
      </c>
      <c r="BW54" s="114"/>
      <c r="BX54" s="107"/>
      <c r="BY54" s="107"/>
      <c r="BZ54" s="107"/>
      <c r="CA54" s="107"/>
      <c r="CB54" s="107"/>
      <c r="CC54" s="107"/>
      <c r="CD54" s="107"/>
      <c r="CE54" s="107"/>
      <c r="CF54" s="115">
        <v>87000</v>
      </c>
      <c r="CG54" s="115"/>
      <c r="CH54" s="116">
        <f t="shared" si="7"/>
        <v>47238.9</v>
      </c>
      <c r="CI54" s="115">
        <f t="shared" si="5"/>
        <v>87000</v>
      </c>
      <c r="CJ54" s="115">
        <f t="shared" si="6"/>
        <v>39761.1</v>
      </c>
      <c r="CK54" s="115" t="s">
        <v>955</v>
      </c>
      <c r="CL54" s="114"/>
      <c r="CM54" s="115"/>
      <c r="CN54" s="115">
        <v>0</v>
      </c>
      <c r="CO54" s="115"/>
      <c r="CP54" s="115"/>
      <c r="CQ54" s="115">
        <v>0</v>
      </c>
      <c r="CR54" s="115"/>
      <c r="CS54" s="115"/>
      <c r="CT54" s="112"/>
      <c r="CU54" s="112"/>
      <c r="CV54" s="115">
        <v>47238.9</v>
      </c>
      <c r="CW54" s="115"/>
      <c r="CX54" s="115">
        <v>0</v>
      </c>
      <c r="CY54" s="115">
        <v>5500</v>
      </c>
      <c r="DA54" s="1"/>
      <c r="DB54" s="1"/>
    </row>
    <row r="55" spans="1:106" s="3" customFormat="1" ht="15" customHeight="1" x14ac:dyDescent="0.45">
      <c r="A55" s="106">
        <v>6043</v>
      </c>
      <c r="B55" s="107" t="s">
        <v>193</v>
      </c>
      <c r="C55" s="107">
        <v>5735</v>
      </c>
      <c r="D55" s="107"/>
      <c r="E55" s="108"/>
      <c r="F55" s="107"/>
      <c r="G55" s="109">
        <v>7211.6</v>
      </c>
      <c r="H55" s="107" t="s">
        <v>194</v>
      </c>
      <c r="I55" s="107">
        <v>8.375</v>
      </c>
      <c r="J55" s="110" t="s">
        <v>95</v>
      </c>
      <c r="K55" s="110" t="s">
        <v>195</v>
      </c>
      <c r="L55" s="109">
        <v>6691.53</v>
      </c>
      <c r="M55" s="109"/>
      <c r="N55" s="107"/>
      <c r="O55" s="107"/>
      <c r="P55" s="107"/>
      <c r="Q55" s="111" t="s">
        <v>96</v>
      </c>
      <c r="R55" s="109">
        <v>4669.6000000000004</v>
      </c>
      <c r="S55" s="109"/>
      <c r="T55" s="109"/>
      <c r="U55" s="109"/>
      <c r="V55" s="109"/>
      <c r="W55" s="109">
        <v>1249.97</v>
      </c>
      <c r="X55" s="109"/>
      <c r="Y55" s="109"/>
      <c r="Z55" s="109"/>
      <c r="AA55" s="109">
        <v>264.61</v>
      </c>
      <c r="AB55" s="109">
        <v>875.62</v>
      </c>
      <c r="AC55" s="109"/>
      <c r="AD55" s="109">
        <v>151.78</v>
      </c>
      <c r="AE55" s="110"/>
      <c r="AF55" s="107" t="s">
        <v>143</v>
      </c>
      <c r="AG55" s="110">
        <v>8</v>
      </c>
      <c r="AH55" s="110">
        <v>6</v>
      </c>
      <c r="AI55" s="110"/>
      <c r="AJ55" s="110"/>
      <c r="AK55" s="110"/>
      <c r="AL55" s="110"/>
      <c r="AM55" s="110"/>
      <c r="AN55" s="110"/>
      <c r="AO55" s="107"/>
      <c r="AP55" s="112"/>
      <c r="AQ55" s="110" t="s">
        <v>95</v>
      </c>
      <c r="AR55" s="110" t="s">
        <v>95</v>
      </c>
      <c r="AS55" s="110" t="s">
        <v>95</v>
      </c>
      <c r="AT55" s="110" t="s">
        <v>95</v>
      </c>
      <c r="AU55" s="110"/>
      <c r="AV55" s="107"/>
      <c r="AW55" s="107"/>
      <c r="AX55" s="107"/>
      <c r="AY55" s="107"/>
      <c r="AZ55" s="107"/>
      <c r="BA55" s="107"/>
      <c r="BB55" s="107"/>
      <c r="BC55" s="107"/>
      <c r="BD55" s="107" t="s">
        <v>95</v>
      </c>
      <c r="BE55" s="107" t="s">
        <v>98</v>
      </c>
      <c r="BF55" s="107">
        <v>1</v>
      </c>
      <c r="BG55" s="109">
        <v>147.14524408544889</v>
      </c>
      <c r="BH55" s="113"/>
      <c r="BI55" s="107"/>
      <c r="BJ55" s="107" t="s">
        <v>196</v>
      </c>
      <c r="BK55" s="107">
        <v>2023</v>
      </c>
      <c r="BL55" s="107" t="s">
        <v>197</v>
      </c>
      <c r="BM55" s="107" t="s">
        <v>30</v>
      </c>
      <c r="BN55" s="107"/>
      <c r="BO55" s="107"/>
      <c r="BP55" s="107"/>
      <c r="BQ55" s="107"/>
      <c r="BR55" s="107" t="s">
        <v>198</v>
      </c>
      <c r="BS55" s="107" t="s">
        <v>105</v>
      </c>
      <c r="BT55" s="107"/>
      <c r="BU55" s="107" t="s">
        <v>96</v>
      </c>
      <c r="BV55" s="107" t="s">
        <v>105</v>
      </c>
      <c r="BW55" s="114"/>
      <c r="BX55" s="107"/>
      <c r="BY55" s="107"/>
      <c r="BZ55" s="107"/>
      <c r="CA55" s="107"/>
      <c r="CB55" s="107"/>
      <c r="CC55" s="107"/>
      <c r="CD55" s="107"/>
      <c r="CE55" s="107"/>
      <c r="CF55" s="115">
        <v>629810</v>
      </c>
      <c r="CG55" s="115"/>
      <c r="CH55" s="116">
        <f t="shared" si="7"/>
        <v>629810</v>
      </c>
      <c r="CI55" s="115">
        <f t="shared" si="5"/>
        <v>629810</v>
      </c>
      <c r="CJ55" s="115">
        <f t="shared" si="6"/>
        <v>0</v>
      </c>
      <c r="CK55" s="115"/>
      <c r="CL55" s="114"/>
      <c r="CM55" s="115">
        <v>131167.21</v>
      </c>
      <c r="CN55" s="115">
        <v>50000</v>
      </c>
      <c r="CO55" s="115"/>
      <c r="CP55" s="115"/>
      <c r="CQ55" s="115">
        <v>343485</v>
      </c>
      <c r="CR55" s="115"/>
      <c r="CS55" s="115"/>
      <c r="CT55" s="112"/>
      <c r="CU55" s="112">
        <v>50000</v>
      </c>
      <c r="CV55" s="115">
        <v>45000</v>
      </c>
      <c r="CW55" s="112">
        <v>10157.790000000001</v>
      </c>
      <c r="CX55" s="115"/>
      <c r="CY55" s="115"/>
      <c r="DA55" s="1"/>
      <c r="DB55" s="1"/>
    </row>
    <row r="56" spans="1:106" s="3" customFormat="1" ht="15" customHeight="1" x14ac:dyDescent="0.45">
      <c r="A56" s="106">
        <v>5971</v>
      </c>
      <c r="B56" s="107" t="s">
        <v>255</v>
      </c>
      <c r="C56" s="107">
        <v>5735</v>
      </c>
      <c r="D56" s="107"/>
      <c r="E56" s="108"/>
      <c r="F56" s="107"/>
      <c r="G56" s="109">
        <v>452.76</v>
      </c>
      <c r="H56" s="107" t="s">
        <v>256</v>
      </c>
      <c r="I56" s="107">
        <v>6.625</v>
      </c>
      <c r="J56" s="110"/>
      <c r="K56" s="110"/>
      <c r="L56" s="109"/>
      <c r="M56" s="109"/>
      <c r="N56" s="109">
        <v>19.108640000000001</v>
      </c>
      <c r="O56" s="110" t="s">
        <v>257</v>
      </c>
      <c r="P56" s="107"/>
      <c r="Q56" s="111" t="s">
        <v>96</v>
      </c>
      <c r="R56" s="109">
        <v>7.444763</v>
      </c>
      <c r="S56" s="109"/>
      <c r="T56" s="109"/>
      <c r="U56" s="109"/>
      <c r="V56" s="109"/>
      <c r="W56" s="109">
        <v>150.646231</v>
      </c>
      <c r="X56" s="109"/>
      <c r="Y56" s="109"/>
      <c r="Z56" s="109"/>
      <c r="AA56" s="109">
        <v>294.99768899999998</v>
      </c>
      <c r="AB56" s="109"/>
      <c r="AC56" s="109"/>
      <c r="AD56" s="109"/>
      <c r="AE56" s="110"/>
      <c r="AF56" s="107" t="s">
        <v>206</v>
      </c>
      <c r="AG56" s="110">
        <v>15</v>
      </c>
      <c r="AH56" s="110"/>
      <c r="AI56" s="110">
        <v>4</v>
      </c>
      <c r="AJ56" s="110"/>
      <c r="AK56" s="110"/>
      <c r="AL56" s="110"/>
      <c r="AM56" s="110"/>
      <c r="AN56" s="110"/>
      <c r="AO56" s="107"/>
      <c r="AP56" s="112"/>
      <c r="AQ56" s="110" t="s">
        <v>95</v>
      </c>
      <c r="AR56" s="110"/>
      <c r="AS56" s="110"/>
      <c r="AT56" s="110"/>
      <c r="AU56" s="110"/>
      <c r="AV56" s="107"/>
      <c r="AW56" s="107"/>
      <c r="AX56" s="107"/>
      <c r="AY56" s="107"/>
      <c r="AZ56" s="107"/>
      <c r="BA56" s="107"/>
      <c r="BB56" s="107"/>
      <c r="BC56" s="107"/>
      <c r="BD56" s="107" t="s">
        <v>95</v>
      </c>
      <c r="BE56" s="107" t="s">
        <v>98</v>
      </c>
      <c r="BF56" s="107">
        <v>3</v>
      </c>
      <c r="BG56" s="109">
        <v>144.85935122830608</v>
      </c>
      <c r="BH56" s="113"/>
      <c r="BI56" s="107"/>
      <c r="BJ56" s="107" t="s">
        <v>196</v>
      </c>
      <c r="BK56" s="107">
        <v>2023</v>
      </c>
      <c r="BL56" s="107" t="s">
        <v>258</v>
      </c>
      <c r="BM56" s="107" t="s">
        <v>30</v>
      </c>
      <c r="BN56" s="107" t="s">
        <v>259</v>
      </c>
      <c r="BO56" s="107" t="s">
        <v>260</v>
      </c>
      <c r="BP56" s="107" t="s">
        <v>261</v>
      </c>
      <c r="BQ56" s="107"/>
      <c r="BR56" s="107" t="s">
        <v>262</v>
      </c>
      <c r="BS56" s="107" t="s">
        <v>105</v>
      </c>
      <c r="BT56" s="107" t="s">
        <v>263</v>
      </c>
      <c r="BU56" s="107" t="s">
        <v>96</v>
      </c>
      <c r="BV56" s="107" t="s">
        <v>105</v>
      </c>
      <c r="BW56" s="114"/>
      <c r="BX56" s="107"/>
      <c r="BY56" s="107"/>
      <c r="BZ56" s="107"/>
      <c r="CA56" s="107"/>
      <c r="CB56" s="107"/>
      <c r="CC56" s="107"/>
      <c r="CD56" s="107"/>
      <c r="CE56" s="107"/>
      <c r="CF56" s="115">
        <v>635857.25</v>
      </c>
      <c r="CG56" s="115"/>
      <c r="CH56" s="116">
        <f t="shared" si="7"/>
        <v>635857.25</v>
      </c>
      <c r="CI56" s="115">
        <f t="shared" si="5"/>
        <v>712523.25</v>
      </c>
      <c r="CJ56" s="115">
        <f t="shared" si="6"/>
        <v>0</v>
      </c>
      <c r="CK56" s="115"/>
      <c r="CL56" s="114"/>
      <c r="CM56" s="115">
        <v>599326.25</v>
      </c>
      <c r="CN56" s="115">
        <v>0</v>
      </c>
      <c r="CO56" s="115"/>
      <c r="CP56" s="115"/>
      <c r="CQ56" s="115">
        <v>31531</v>
      </c>
      <c r="CR56" s="115"/>
      <c r="CS56" s="115"/>
      <c r="CT56" s="112"/>
      <c r="CU56" s="112"/>
      <c r="CV56" s="115">
        <v>5000</v>
      </c>
      <c r="CW56" s="115"/>
      <c r="CX56" s="115">
        <v>76666</v>
      </c>
      <c r="CY56" s="115">
        <v>37808</v>
      </c>
      <c r="DA56" s="1"/>
      <c r="DB56" s="1"/>
    </row>
    <row r="57" spans="1:106" s="3" customFormat="1" ht="15" customHeight="1" x14ac:dyDescent="0.45">
      <c r="A57" s="106">
        <v>5953</v>
      </c>
      <c r="B57" s="107" t="s">
        <v>363</v>
      </c>
      <c r="C57" s="107">
        <v>5735</v>
      </c>
      <c r="D57" s="107"/>
      <c r="E57" s="108"/>
      <c r="F57" s="107"/>
      <c r="G57" s="109">
        <v>188.65</v>
      </c>
      <c r="H57" s="107" t="s">
        <v>364</v>
      </c>
      <c r="I57" s="107">
        <v>9.125</v>
      </c>
      <c r="J57" s="110"/>
      <c r="K57" s="110"/>
      <c r="L57" s="109"/>
      <c r="M57" s="109"/>
      <c r="N57" s="107"/>
      <c r="O57" s="107"/>
      <c r="P57" s="107"/>
      <c r="Q57" s="111" t="s">
        <v>96</v>
      </c>
      <c r="R57" s="109">
        <v>1.3544559999999999</v>
      </c>
      <c r="S57" s="109"/>
      <c r="T57" s="109"/>
      <c r="U57" s="109"/>
      <c r="V57" s="109"/>
      <c r="W57" s="109">
        <v>177.30575000000002</v>
      </c>
      <c r="X57" s="109"/>
      <c r="Y57" s="109">
        <v>10.068955000000001</v>
      </c>
      <c r="Z57" s="109"/>
      <c r="AA57" s="109"/>
      <c r="AB57" s="109"/>
      <c r="AC57" s="109"/>
      <c r="AD57" s="109"/>
      <c r="AE57" s="110"/>
      <c r="AF57" s="107" t="s">
        <v>206</v>
      </c>
      <c r="AG57" s="110">
        <v>17</v>
      </c>
      <c r="AH57" s="110"/>
      <c r="AI57" s="110">
        <v>8</v>
      </c>
      <c r="AJ57" s="110"/>
      <c r="AK57" s="110"/>
      <c r="AL57" s="110"/>
      <c r="AM57" s="110"/>
      <c r="AN57" s="110"/>
      <c r="AO57" s="107"/>
      <c r="AP57" s="112"/>
      <c r="AQ57" s="110" t="s">
        <v>95</v>
      </c>
      <c r="AR57" s="110"/>
      <c r="AS57" s="110"/>
      <c r="AT57" s="110"/>
      <c r="AU57" s="110"/>
      <c r="AV57" s="107"/>
      <c r="AW57" s="107"/>
      <c r="AX57" s="107"/>
      <c r="AY57" s="107"/>
      <c r="AZ57" s="107"/>
      <c r="BA57" s="107"/>
      <c r="BB57" s="107"/>
      <c r="BC57" s="107"/>
      <c r="BD57" s="107"/>
      <c r="BE57" s="107" t="s">
        <v>98</v>
      </c>
      <c r="BF57" s="107">
        <v>4</v>
      </c>
      <c r="BG57" s="109">
        <v>139.43077979973464</v>
      </c>
      <c r="BH57" s="113"/>
      <c r="BI57" s="107"/>
      <c r="BJ57" s="107" t="s">
        <v>196</v>
      </c>
      <c r="BK57" s="107">
        <v>2023</v>
      </c>
      <c r="BL57" s="107" t="s">
        <v>365</v>
      </c>
      <c r="BM57" s="107" t="s">
        <v>21</v>
      </c>
      <c r="BN57" s="107"/>
      <c r="BO57" s="107" t="s">
        <v>366</v>
      </c>
      <c r="BP57" s="107" t="s">
        <v>367</v>
      </c>
      <c r="BQ57" s="107"/>
      <c r="BR57" s="107" t="s">
        <v>368</v>
      </c>
      <c r="BS57" s="107" t="s">
        <v>105</v>
      </c>
      <c r="BT57" s="123" t="s">
        <v>970</v>
      </c>
      <c r="BU57" s="107" t="s">
        <v>96</v>
      </c>
      <c r="BV57" s="107" t="s">
        <v>105</v>
      </c>
      <c r="BW57" s="114"/>
      <c r="BX57" s="107"/>
      <c r="BY57" s="107"/>
      <c r="BZ57" s="107"/>
      <c r="CA57" s="107"/>
      <c r="CB57" s="107"/>
      <c r="CC57" s="107"/>
      <c r="CD57" s="107"/>
      <c r="CE57" s="107"/>
      <c r="CF57" s="115">
        <v>230235</v>
      </c>
      <c r="CG57" s="115"/>
      <c r="CH57" s="116">
        <f t="shared" si="7"/>
        <v>230235</v>
      </c>
      <c r="CI57" s="115">
        <f t="shared" si="5"/>
        <v>230235</v>
      </c>
      <c r="CJ57" s="115">
        <f t="shared" si="6"/>
        <v>0</v>
      </c>
      <c r="CK57" s="115"/>
      <c r="CL57" s="114"/>
      <c r="CM57" s="115">
        <v>230235</v>
      </c>
      <c r="CN57" s="115">
        <v>0</v>
      </c>
      <c r="CO57" s="115"/>
      <c r="CP57" s="115"/>
      <c r="CQ57" s="115">
        <v>0</v>
      </c>
      <c r="CR57" s="115"/>
      <c r="CS57" s="115"/>
      <c r="CT57" s="112"/>
      <c r="CU57" s="112"/>
      <c r="CV57" s="115">
        <v>0</v>
      </c>
      <c r="CW57" s="115"/>
      <c r="CX57" s="115">
        <v>0</v>
      </c>
      <c r="CY57" s="115">
        <v>20100</v>
      </c>
      <c r="DA57" s="1"/>
      <c r="DB57" s="1"/>
    </row>
    <row r="58" spans="1:106" s="3" customFormat="1" ht="15" customHeight="1" x14ac:dyDescent="0.45">
      <c r="A58" s="106">
        <v>5938</v>
      </c>
      <c r="B58" s="107" t="s">
        <v>369</v>
      </c>
      <c r="C58" s="107">
        <v>5735</v>
      </c>
      <c r="D58" s="107"/>
      <c r="E58" s="108"/>
      <c r="F58" s="107"/>
      <c r="G58" s="109">
        <v>1221.31</v>
      </c>
      <c r="H58" s="107" t="s">
        <v>247</v>
      </c>
      <c r="I58" s="107">
        <v>8.25</v>
      </c>
      <c r="J58" s="110"/>
      <c r="K58" s="110"/>
      <c r="L58" s="109"/>
      <c r="M58" s="109"/>
      <c r="N58" s="109">
        <v>83.339049000000003</v>
      </c>
      <c r="O58" s="110" t="s">
        <v>257</v>
      </c>
      <c r="P58" s="107"/>
      <c r="Q58" s="111" t="s">
        <v>96</v>
      </c>
      <c r="R58" s="109">
        <v>218.77421500000003</v>
      </c>
      <c r="S58" s="109"/>
      <c r="T58" s="109"/>
      <c r="U58" s="109"/>
      <c r="V58" s="109"/>
      <c r="W58" s="109">
        <v>167.77718899999999</v>
      </c>
      <c r="X58" s="109"/>
      <c r="Y58" s="109"/>
      <c r="Z58" s="109"/>
      <c r="AA58" s="109"/>
      <c r="AB58" s="109">
        <v>842.38370900000007</v>
      </c>
      <c r="AC58" s="109"/>
      <c r="AD58" s="109"/>
      <c r="AE58" s="110"/>
      <c r="AF58" s="107" t="s">
        <v>157</v>
      </c>
      <c r="AG58" s="110">
        <v>13</v>
      </c>
      <c r="AH58" s="110">
        <v>13</v>
      </c>
      <c r="AI58" s="110">
        <v>5</v>
      </c>
      <c r="AJ58" s="110"/>
      <c r="AK58" s="110"/>
      <c r="AL58" s="110"/>
      <c r="AM58" s="110"/>
      <c r="AN58" s="110"/>
      <c r="AO58" s="107"/>
      <c r="AP58" s="112"/>
      <c r="AQ58" s="110" t="s">
        <v>95</v>
      </c>
      <c r="AR58" s="110"/>
      <c r="AS58" s="110"/>
      <c r="AT58" s="110"/>
      <c r="AU58" s="110"/>
      <c r="AV58" s="107"/>
      <c r="AW58" s="107"/>
      <c r="AX58" s="107"/>
      <c r="AY58" s="107"/>
      <c r="AZ58" s="107"/>
      <c r="BA58" s="107"/>
      <c r="BB58" s="107"/>
      <c r="BC58" s="107"/>
      <c r="BD58" s="107" t="s">
        <v>95</v>
      </c>
      <c r="BE58" s="107" t="s">
        <v>98</v>
      </c>
      <c r="BF58" s="107">
        <v>5</v>
      </c>
      <c r="BG58" s="109">
        <v>139.28702979973463</v>
      </c>
      <c r="BH58" s="113"/>
      <c r="BI58" s="107"/>
      <c r="BJ58" s="107" t="s">
        <v>196</v>
      </c>
      <c r="BK58" s="107">
        <v>2023</v>
      </c>
      <c r="BL58" s="107" t="s">
        <v>370</v>
      </c>
      <c r="BM58" s="107" t="s">
        <v>24</v>
      </c>
      <c r="BN58" s="107" t="s">
        <v>371</v>
      </c>
      <c r="BO58" s="107">
        <v>4352104328</v>
      </c>
      <c r="BP58" s="107" t="s">
        <v>372</v>
      </c>
      <c r="BQ58" s="107"/>
      <c r="BR58" s="107" t="s">
        <v>373</v>
      </c>
      <c r="BS58" s="107" t="s">
        <v>105</v>
      </c>
      <c r="BT58" s="107" t="s">
        <v>374</v>
      </c>
      <c r="BU58" s="107" t="s">
        <v>96</v>
      </c>
      <c r="BV58" s="107" t="s">
        <v>105</v>
      </c>
      <c r="BW58" s="114"/>
      <c r="BX58" s="107"/>
      <c r="BY58" s="107"/>
      <c r="BZ58" s="107"/>
      <c r="CA58" s="107"/>
      <c r="CB58" s="107"/>
      <c r="CC58" s="107"/>
      <c r="CD58" s="107"/>
      <c r="CE58" s="107"/>
      <c r="CF58" s="115">
        <v>354510</v>
      </c>
      <c r="CG58" s="115"/>
      <c r="CH58" s="116">
        <f t="shared" si="7"/>
        <v>354510</v>
      </c>
      <c r="CI58" s="115">
        <f t="shared" si="5"/>
        <v>421710</v>
      </c>
      <c r="CJ58" s="115">
        <f t="shared" si="6"/>
        <v>0</v>
      </c>
      <c r="CK58" s="115"/>
      <c r="CL58" s="114"/>
      <c r="CM58" s="115">
        <v>291510</v>
      </c>
      <c r="CN58" s="115">
        <v>0</v>
      </c>
      <c r="CO58" s="115"/>
      <c r="CP58" s="115"/>
      <c r="CQ58" s="115">
        <v>60000</v>
      </c>
      <c r="CR58" s="115"/>
      <c r="CS58" s="115"/>
      <c r="CT58" s="112"/>
      <c r="CU58" s="112"/>
      <c r="CV58" s="115">
        <v>3000</v>
      </c>
      <c r="CW58" s="115"/>
      <c r="CX58" s="115">
        <v>67200</v>
      </c>
      <c r="CY58" s="115">
        <v>268261</v>
      </c>
      <c r="DA58" s="1"/>
      <c r="DB58" s="1"/>
    </row>
    <row r="59" spans="1:106" s="3" customFormat="1" ht="15" customHeight="1" x14ac:dyDescent="0.45">
      <c r="A59" s="106">
        <v>5968</v>
      </c>
      <c r="B59" s="107" t="s">
        <v>375</v>
      </c>
      <c r="C59" s="107">
        <v>5735</v>
      </c>
      <c r="D59" s="107"/>
      <c r="E59" s="108"/>
      <c r="F59" s="107"/>
      <c r="G59" s="109">
        <v>224.52</v>
      </c>
      <c r="H59" s="107" t="s">
        <v>376</v>
      </c>
      <c r="I59" s="107">
        <v>7.75</v>
      </c>
      <c r="J59" s="110"/>
      <c r="K59" s="110"/>
      <c r="L59" s="109"/>
      <c r="M59" s="109"/>
      <c r="N59" s="109">
        <v>23.18497</v>
      </c>
      <c r="O59" s="110" t="s">
        <v>257</v>
      </c>
      <c r="P59" s="107"/>
      <c r="Q59" s="111" t="s">
        <v>96</v>
      </c>
      <c r="R59" s="109">
        <v>93.779633999999987</v>
      </c>
      <c r="S59" s="109"/>
      <c r="T59" s="109"/>
      <c r="U59" s="109">
        <v>15.425594</v>
      </c>
      <c r="V59" s="109"/>
      <c r="W59" s="109">
        <v>115.36299699999999</v>
      </c>
      <c r="X59" s="109"/>
      <c r="Y59" s="109"/>
      <c r="Z59" s="109"/>
      <c r="AA59" s="109"/>
      <c r="AB59" s="109"/>
      <c r="AC59" s="109"/>
      <c r="AD59" s="109"/>
      <c r="AE59" s="110"/>
      <c r="AF59" s="107" t="s">
        <v>206</v>
      </c>
      <c r="AG59" s="110">
        <v>18</v>
      </c>
      <c r="AH59" s="110"/>
      <c r="AI59" s="110">
        <v>10</v>
      </c>
      <c r="AJ59" s="110"/>
      <c r="AK59" s="110"/>
      <c r="AL59" s="110"/>
      <c r="AM59" s="110"/>
      <c r="AN59" s="110"/>
      <c r="AO59" s="107"/>
      <c r="AP59" s="112"/>
      <c r="AQ59" s="110" t="s">
        <v>95</v>
      </c>
      <c r="AR59" s="110"/>
      <c r="AS59" s="110"/>
      <c r="AT59" s="110"/>
      <c r="AU59" s="110"/>
      <c r="AV59" s="107"/>
      <c r="AW59" s="107"/>
      <c r="AX59" s="107"/>
      <c r="AY59" s="107"/>
      <c r="AZ59" s="107"/>
      <c r="BA59" s="107"/>
      <c r="BB59" s="107"/>
      <c r="BC59" s="107"/>
      <c r="BD59" s="107"/>
      <c r="BE59" s="107" t="s">
        <v>98</v>
      </c>
      <c r="BF59" s="107">
        <v>6</v>
      </c>
      <c r="BG59" s="109">
        <v>139.27006551402036</v>
      </c>
      <c r="BH59" s="113"/>
      <c r="BI59" s="107"/>
      <c r="BJ59" s="107" t="s">
        <v>196</v>
      </c>
      <c r="BK59" s="107">
        <v>2023</v>
      </c>
      <c r="BL59" s="107" t="s">
        <v>365</v>
      </c>
      <c r="BM59" s="107" t="s">
        <v>21</v>
      </c>
      <c r="BN59" s="107"/>
      <c r="BO59" s="107" t="s">
        <v>366</v>
      </c>
      <c r="BP59" s="107" t="s">
        <v>367</v>
      </c>
      <c r="BQ59" s="107"/>
      <c r="BR59" s="107" t="s">
        <v>377</v>
      </c>
      <c r="BS59" s="107" t="s">
        <v>105</v>
      </c>
      <c r="BT59" s="107" t="s">
        <v>378</v>
      </c>
      <c r="BU59" s="107" t="s">
        <v>96</v>
      </c>
      <c r="BV59" s="107" t="s">
        <v>105</v>
      </c>
      <c r="BW59" s="114"/>
      <c r="BX59" s="107"/>
      <c r="BY59" s="107"/>
      <c r="BZ59" s="107"/>
      <c r="CA59" s="107"/>
      <c r="CB59" s="107"/>
      <c r="CC59" s="107"/>
      <c r="CD59" s="107"/>
      <c r="CE59" s="107"/>
      <c r="CF59" s="115">
        <v>166199</v>
      </c>
      <c r="CG59" s="115"/>
      <c r="CH59" s="116">
        <f t="shared" si="7"/>
        <v>166199</v>
      </c>
      <c r="CI59" s="115">
        <f t="shared" si="5"/>
        <v>171999</v>
      </c>
      <c r="CJ59" s="115">
        <f t="shared" si="6"/>
        <v>0</v>
      </c>
      <c r="CK59" s="115"/>
      <c r="CL59" s="114"/>
      <c r="CM59" s="115">
        <v>156199</v>
      </c>
      <c r="CN59" s="115">
        <v>0</v>
      </c>
      <c r="CO59" s="115"/>
      <c r="CP59" s="115"/>
      <c r="CQ59" s="115">
        <v>10000</v>
      </c>
      <c r="CR59" s="115"/>
      <c r="CS59" s="115"/>
      <c r="CT59" s="112"/>
      <c r="CU59" s="112"/>
      <c r="CV59" s="115">
        <v>0</v>
      </c>
      <c r="CW59" s="115"/>
      <c r="CX59" s="115">
        <v>5800</v>
      </c>
      <c r="CY59" s="115">
        <v>14600</v>
      </c>
      <c r="DA59" s="1"/>
      <c r="DB59" s="1"/>
    </row>
    <row r="60" spans="1:106" s="3" customFormat="1" ht="15" customHeight="1" x14ac:dyDescent="0.45">
      <c r="A60" s="106">
        <v>5959</v>
      </c>
      <c r="B60" s="107" t="s">
        <v>656</v>
      </c>
      <c r="C60" s="107">
        <v>5735</v>
      </c>
      <c r="D60" s="107"/>
      <c r="E60" s="108"/>
      <c r="F60" s="107"/>
      <c r="G60" s="109">
        <v>1007.84</v>
      </c>
      <c r="H60" s="107" t="s">
        <v>238</v>
      </c>
      <c r="I60" s="107">
        <v>7.875</v>
      </c>
      <c r="J60" s="110"/>
      <c r="K60" s="110"/>
      <c r="L60" s="109"/>
      <c r="M60" s="109"/>
      <c r="N60" s="109">
        <v>982.69715499999995</v>
      </c>
      <c r="O60" s="110" t="s">
        <v>597</v>
      </c>
      <c r="P60" s="107"/>
      <c r="Q60" s="111" t="s">
        <v>96</v>
      </c>
      <c r="R60" s="109">
        <v>889.39825299999995</v>
      </c>
      <c r="S60" s="109"/>
      <c r="T60" s="109"/>
      <c r="U60" s="109"/>
      <c r="V60" s="109"/>
      <c r="W60" s="109"/>
      <c r="X60" s="109">
        <v>119.238921</v>
      </c>
      <c r="Y60" s="109"/>
      <c r="Z60" s="109"/>
      <c r="AA60" s="109"/>
      <c r="AB60" s="109"/>
      <c r="AC60" s="109"/>
      <c r="AD60" s="109"/>
      <c r="AE60" s="110"/>
      <c r="AF60" s="107" t="s">
        <v>657</v>
      </c>
      <c r="AG60" s="110">
        <v>7</v>
      </c>
      <c r="AH60" s="110"/>
      <c r="AI60" s="110"/>
      <c r="AJ60" s="110"/>
      <c r="AK60" s="110"/>
      <c r="AL60" s="110">
        <v>1</v>
      </c>
      <c r="AM60" s="110">
        <v>4</v>
      </c>
      <c r="AN60" s="110"/>
      <c r="AO60" s="107"/>
      <c r="AP60" s="112"/>
      <c r="AQ60" s="110" t="s">
        <v>95</v>
      </c>
      <c r="AR60" s="110" t="s">
        <v>95</v>
      </c>
      <c r="AS60" s="110"/>
      <c r="AT60" s="110"/>
      <c r="AU60" s="110"/>
      <c r="AV60" s="107"/>
      <c r="AW60" s="107"/>
      <c r="AX60" s="107"/>
      <c r="AY60" s="107"/>
      <c r="AZ60" s="107"/>
      <c r="BA60" s="107"/>
      <c r="BB60" s="106" t="s">
        <v>95</v>
      </c>
      <c r="BC60" s="107"/>
      <c r="BD60" s="107" t="s">
        <v>95</v>
      </c>
      <c r="BE60" s="107" t="s">
        <v>424</v>
      </c>
      <c r="BF60" s="107">
        <v>13</v>
      </c>
      <c r="BG60" s="109">
        <v>129.48435122830605</v>
      </c>
      <c r="BH60" s="113"/>
      <c r="BI60" s="107"/>
      <c r="BJ60" s="107" t="s">
        <v>196</v>
      </c>
      <c r="BK60" s="107">
        <v>2023</v>
      </c>
      <c r="BL60" s="107" t="s">
        <v>381</v>
      </c>
      <c r="BM60" s="107" t="s">
        <v>21</v>
      </c>
      <c r="BN60" s="107"/>
      <c r="BO60" s="107" t="s">
        <v>382</v>
      </c>
      <c r="BP60" s="107" t="s">
        <v>383</v>
      </c>
      <c r="BQ60" s="107"/>
      <c r="BR60" s="107" t="s">
        <v>658</v>
      </c>
      <c r="BS60" s="107" t="s">
        <v>105</v>
      </c>
      <c r="BT60" s="107" t="s">
        <v>659</v>
      </c>
      <c r="BU60" s="107" t="s">
        <v>96</v>
      </c>
      <c r="BV60" s="107" t="s">
        <v>105</v>
      </c>
      <c r="BW60" s="114"/>
      <c r="BX60" s="107"/>
      <c r="BY60" s="107"/>
      <c r="BZ60" s="107"/>
      <c r="CA60" s="107"/>
      <c r="CB60" s="107"/>
      <c r="CC60" s="107"/>
      <c r="CD60" s="107"/>
      <c r="CE60" s="107"/>
      <c r="CF60" s="115">
        <v>526183</v>
      </c>
      <c r="CG60" s="115"/>
      <c r="CH60" s="116">
        <f t="shared" si="7"/>
        <v>526183</v>
      </c>
      <c r="CI60" s="115">
        <f t="shared" si="5"/>
        <v>526183</v>
      </c>
      <c r="CJ60" s="115">
        <f t="shared" si="6"/>
        <v>0</v>
      </c>
      <c r="CK60" s="115"/>
      <c r="CL60" s="114"/>
      <c r="CM60" s="115"/>
      <c r="CN60" s="115">
        <v>45740</v>
      </c>
      <c r="CO60" s="115"/>
      <c r="CP60" s="115"/>
      <c r="CQ60" s="115">
        <v>230443</v>
      </c>
      <c r="CR60" s="115"/>
      <c r="CS60" s="115"/>
      <c r="CT60" s="112"/>
      <c r="CU60" s="112"/>
      <c r="CV60" s="115">
        <v>250000</v>
      </c>
      <c r="CW60" s="115"/>
      <c r="CX60" s="115">
        <v>0</v>
      </c>
      <c r="CY60" s="115">
        <v>20000</v>
      </c>
      <c r="DA60" s="1"/>
      <c r="DB60" s="1"/>
    </row>
    <row r="61" spans="1:106" s="3" customFormat="1" ht="15" customHeight="1" x14ac:dyDescent="0.45">
      <c r="A61" s="106">
        <v>5340</v>
      </c>
      <c r="B61" s="107" t="s">
        <v>680</v>
      </c>
      <c r="C61" s="107">
        <v>5735</v>
      </c>
      <c r="D61" s="107"/>
      <c r="E61" s="108"/>
      <c r="F61" s="107"/>
      <c r="G61" s="109">
        <v>207.2</v>
      </c>
      <c r="H61" s="107" t="s">
        <v>256</v>
      </c>
      <c r="I61" s="107">
        <v>6.5</v>
      </c>
      <c r="J61" s="110"/>
      <c r="K61" s="110"/>
      <c r="L61" s="109"/>
      <c r="M61" s="109"/>
      <c r="N61" s="107"/>
      <c r="O61" s="107"/>
      <c r="P61" s="107"/>
      <c r="Q61" s="111" t="s">
        <v>96</v>
      </c>
      <c r="R61" s="109"/>
      <c r="S61" s="109"/>
      <c r="T61" s="109"/>
      <c r="U61" s="109"/>
      <c r="V61" s="109"/>
      <c r="W61" s="109">
        <v>207.38796600000001</v>
      </c>
      <c r="X61" s="109"/>
      <c r="Y61" s="109"/>
      <c r="Z61" s="109"/>
      <c r="AA61" s="109"/>
      <c r="AB61" s="109"/>
      <c r="AC61" s="109"/>
      <c r="AD61" s="109"/>
      <c r="AE61" s="110"/>
      <c r="AF61" s="107" t="s">
        <v>157</v>
      </c>
      <c r="AG61" s="110">
        <v>11</v>
      </c>
      <c r="AH61" s="110">
        <v>9</v>
      </c>
      <c r="AI61" s="110">
        <v>7</v>
      </c>
      <c r="AJ61" s="110"/>
      <c r="AK61" s="110"/>
      <c r="AL61" s="110"/>
      <c r="AM61" s="110"/>
      <c r="AN61" s="110"/>
      <c r="AO61" s="107"/>
      <c r="AP61" s="112"/>
      <c r="AQ61" s="110" t="s">
        <v>95</v>
      </c>
      <c r="AR61" s="110"/>
      <c r="AS61" s="110"/>
      <c r="AT61" s="110"/>
      <c r="AU61" s="110"/>
      <c r="AV61" s="107"/>
      <c r="AW61" s="107"/>
      <c r="AX61" s="107"/>
      <c r="AY61" s="107"/>
      <c r="AZ61" s="107"/>
      <c r="BA61" s="107"/>
      <c r="BB61" s="107"/>
      <c r="BC61" s="107"/>
      <c r="BD61" s="107" t="s">
        <v>95</v>
      </c>
      <c r="BE61" s="107" t="s">
        <v>424</v>
      </c>
      <c r="BF61" s="107">
        <v>14</v>
      </c>
      <c r="BG61" s="109">
        <v>128.24327979973464</v>
      </c>
      <c r="BH61" s="113"/>
      <c r="BI61" s="107" t="s">
        <v>681</v>
      </c>
      <c r="BJ61" s="107" t="s">
        <v>196</v>
      </c>
      <c r="BK61" s="107">
        <v>2023</v>
      </c>
      <c r="BL61" s="107" t="s">
        <v>324</v>
      </c>
      <c r="BM61" s="107" t="s">
        <v>32</v>
      </c>
      <c r="BN61" s="107"/>
      <c r="BO61" s="107" t="s">
        <v>325</v>
      </c>
      <c r="BP61" s="107" t="s">
        <v>326</v>
      </c>
      <c r="BQ61" s="107"/>
      <c r="BR61" s="107" t="s">
        <v>682</v>
      </c>
      <c r="BS61" s="107" t="s">
        <v>105</v>
      </c>
      <c r="BT61" s="107" t="s">
        <v>683</v>
      </c>
      <c r="BU61" s="107" t="s">
        <v>96</v>
      </c>
      <c r="BV61" s="107" t="s">
        <v>105</v>
      </c>
      <c r="BW61" s="114"/>
      <c r="BX61" s="107"/>
      <c r="BY61" s="107"/>
      <c r="BZ61" s="107"/>
      <c r="CA61" s="107"/>
      <c r="CB61" s="107"/>
      <c r="CC61" s="107"/>
      <c r="CD61" s="107"/>
      <c r="CE61" s="107"/>
      <c r="CF61" s="115">
        <v>40000</v>
      </c>
      <c r="CG61" s="115"/>
      <c r="CH61" s="116">
        <f t="shared" si="7"/>
        <v>40000</v>
      </c>
      <c r="CI61" s="115">
        <f t="shared" si="5"/>
        <v>50000</v>
      </c>
      <c r="CJ61" s="115">
        <f t="shared" si="6"/>
        <v>0</v>
      </c>
      <c r="CK61" s="115"/>
      <c r="CL61" s="114"/>
      <c r="CM61" s="115"/>
      <c r="CN61" s="115">
        <v>0</v>
      </c>
      <c r="CO61" s="115"/>
      <c r="CP61" s="115"/>
      <c r="CQ61" s="115">
        <v>0</v>
      </c>
      <c r="CR61" s="115"/>
      <c r="CS61" s="115"/>
      <c r="CT61" s="112"/>
      <c r="CU61" s="112"/>
      <c r="CV61" s="115">
        <v>40000</v>
      </c>
      <c r="CW61" s="115"/>
      <c r="CX61" s="115">
        <v>10000</v>
      </c>
      <c r="CY61" s="115">
        <v>5000</v>
      </c>
      <c r="DA61" s="1"/>
      <c r="DB61" s="1"/>
    </row>
    <row r="62" spans="1:106" s="3" customFormat="1" ht="15" customHeight="1" x14ac:dyDescent="0.45">
      <c r="A62" s="106">
        <v>6080</v>
      </c>
      <c r="B62" s="107" t="s">
        <v>734</v>
      </c>
      <c r="C62" s="107">
        <v>5735</v>
      </c>
      <c r="D62" s="107"/>
      <c r="E62" s="108"/>
      <c r="F62" s="107"/>
      <c r="G62" s="109">
        <v>695.57</v>
      </c>
      <c r="H62" s="107" t="s">
        <v>376</v>
      </c>
      <c r="I62" s="107">
        <v>7.875</v>
      </c>
      <c r="J62" s="110"/>
      <c r="K62" s="110"/>
      <c r="L62" s="109"/>
      <c r="M62" s="109"/>
      <c r="N62" s="107"/>
      <c r="O62" s="107"/>
      <c r="P62" s="107"/>
      <c r="Q62" s="111" t="s">
        <v>96</v>
      </c>
      <c r="R62" s="109">
        <v>991.32103300000006</v>
      </c>
      <c r="S62" s="109"/>
      <c r="T62" s="109"/>
      <c r="U62" s="109"/>
      <c r="V62" s="109"/>
      <c r="W62" s="109"/>
      <c r="X62" s="109">
        <v>273.08314100000001</v>
      </c>
      <c r="Y62" s="109"/>
      <c r="Z62" s="109"/>
      <c r="AA62" s="109"/>
      <c r="AB62" s="109"/>
      <c r="AC62" s="109"/>
      <c r="AD62" s="109"/>
      <c r="AE62" s="110"/>
      <c r="AF62" s="107" t="s">
        <v>157</v>
      </c>
      <c r="AG62" s="110">
        <v>2</v>
      </c>
      <c r="AH62" s="110">
        <v>3</v>
      </c>
      <c r="AI62" s="110">
        <v>12</v>
      </c>
      <c r="AJ62" s="110"/>
      <c r="AK62" s="110"/>
      <c r="AL62" s="110"/>
      <c r="AM62" s="110"/>
      <c r="AN62" s="110"/>
      <c r="AO62" s="107"/>
      <c r="AP62" s="112"/>
      <c r="AQ62" s="110" t="s">
        <v>95</v>
      </c>
      <c r="AR62" s="110" t="s">
        <v>95</v>
      </c>
      <c r="AS62" s="110" t="s">
        <v>95</v>
      </c>
      <c r="AT62" s="110"/>
      <c r="AU62" s="110"/>
      <c r="AV62" s="107"/>
      <c r="AW62" s="107"/>
      <c r="AX62" s="107"/>
      <c r="AY62" s="107"/>
      <c r="AZ62" s="107"/>
      <c r="BA62" s="107"/>
      <c r="BB62" s="107" t="s">
        <v>95</v>
      </c>
      <c r="BC62" s="107"/>
      <c r="BD62" s="107" t="s">
        <v>95</v>
      </c>
      <c r="BE62" s="107" t="s">
        <v>424</v>
      </c>
      <c r="BF62" s="107">
        <v>15</v>
      </c>
      <c r="BG62" s="109">
        <v>125.12720837116322</v>
      </c>
      <c r="BH62" s="113"/>
      <c r="BI62" s="107" t="s">
        <v>735</v>
      </c>
      <c r="BJ62" s="107" t="s">
        <v>196</v>
      </c>
      <c r="BK62" s="107">
        <v>2023</v>
      </c>
      <c r="BL62" s="107" t="s">
        <v>258</v>
      </c>
      <c r="BM62" s="107" t="s">
        <v>30</v>
      </c>
      <c r="BN62" s="107" t="s">
        <v>259</v>
      </c>
      <c r="BO62" s="107" t="s">
        <v>260</v>
      </c>
      <c r="BP62" s="107" t="s">
        <v>261</v>
      </c>
      <c r="BQ62" s="107"/>
      <c r="BR62" s="107" t="s">
        <v>736</v>
      </c>
      <c r="BS62" s="107" t="s">
        <v>105</v>
      </c>
      <c r="BT62" s="107" t="s">
        <v>737</v>
      </c>
      <c r="BU62" s="107" t="s">
        <v>96</v>
      </c>
      <c r="BV62" s="107" t="s">
        <v>105</v>
      </c>
      <c r="BW62" s="114"/>
      <c r="BX62" s="107"/>
      <c r="BY62" s="107"/>
      <c r="BZ62" s="107"/>
      <c r="CA62" s="107"/>
      <c r="CB62" s="107"/>
      <c r="CC62" s="107"/>
      <c r="CD62" s="107"/>
      <c r="CE62" s="107"/>
      <c r="CF62" s="115">
        <v>341019</v>
      </c>
      <c r="CG62" s="115"/>
      <c r="CH62" s="116">
        <f t="shared" si="7"/>
        <v>341019</v>
      </c>
      <c r="CI62" s="115">
        <f t="shared" si="5"/>
        <v>341019</v>
      </c>
      <c r="CJ62" s="115">
        <f t="shared" si="6"/>
        <v>0</v>
      </c>
      <c r="CK62" s="115"/>
      <c r="CL62" s="114"/>
      <c r="CM62" s="115"/>
      <c r="CN62" s="115">
        <v>31019</v>
      </c>
      <c r="CO62" s="115"/>
      <c r="CP62" s="115"/>
      <c r="CQ62" s="115">
        <v>250000</v>
      </c>
      <c r="CR62" s="115"/>
      <c r="CS62" s="115"/>
      <c r="CT62" s="112"/>
      <c r="CU62" s="112"/>
      <c r="CV62" s="115">
        <v>60000</v>
      </c>
      <c r="CW62" s="115"/>
      <c r="CX62" s="115">
        <v>0</v>
      </c>
      <c r="CY62" s="115">
        <v>5000</v>
      </c>
      <c r="DA62" s="1"/>
      <c r="DB62" s="1"/>
    </row>
    <row r="63" spans="1:106" s="3" customFormat="1" ht="15" customHeight="1" x14ac:dyDescent="0.45">
      <c r="A63" s="106">
        <v>5988</v>
      </c>
      <c r="B63" s="107" t="s">
        <v>782</v>
      </c>
      <c r="C63" s="107">
        <v>5735</v>
      </c>
      <c r="D63" s="107"/>
      <c r="E63" s="108" t="s">
        <v>96</v>
      </c>
      <c r="F63" s="107" t="s">
        <v>21</v>
      </c>
      <c r="G63" s="109">
        <v>2250.34</v>
      </c>
      <c r="H63" s="107" t="s">
        <v>783</v>
      </c>
      <c r="I63" s="107">
        <v>5.875</v>
      </c>
      <c r="J63" s="110" t="s">
        <v>95</v>
      </c>
      <c r="K63" s="110" t="s">
        <v>195</v>
      </c>
      <c r="L63" s="109">
        <v>1080.2124960000001</v>
      </c>
      <c r="M63" s="109"/>
      <c r="N63" s="107"/>
      <c r="O63" s="107"/>
      <c r="P63" s="107"/>
      <c r="Q63" s="111" t="s">
        <v>96</v>
      </c>
      <c r="R63" s="109">
        <v>2248.977985</v>
      </c>
      <c r="S63" s="109"/>
      <c r="T63" s="109"/>
      <c r="U63" s="109"/>
      <c r="V63" s="109"/>
      <c r="W63" s="109"/>
      <c r="X63" s="109"/>
      <c r="Y63" s="109"/>
      <c r="Z63" s="109"/>
      <c r="AA63" s="109"/>
      <c r="AB63" s="109"/>
      <c r="AC63" s="109"/>
      <c r="AD63" s="109"/>
      <c r="AE63" s="110"/>
      <c r="AF63" s="107" t="s">
        <v>119</v>
      </c>
      <c r="AG63" s="110"/>
      <c r="AH63" s="110"/>
      <c r="AI63" s="110"/>
      <c r="AJ63" s="110"/>
      <c r="AK63" s="110"/>
      <c r="AL63" s="110"/>
      <c r="AM63" s="110"/>
      <c r="AN63" s="110"/>
      <c r="AO63" s="107"/>
      <c r="AP63" s="112"/>
      <c r="AQ63" s="110" t="s">
        <v>95</v>
      </c>
      <c r="AR63" s="110"/>
      <c r="AS63" s="110"/>
      <c r="AT63" s="110"/>
      <c r="AU63" s="110"/>
      <c r="AV63" s="107"/>
      <c r="AW63" s="107"/>
      <c r="AX63" s="107"/>
      <c r="AY63" s="107"/>
      <c r="AZ63" s="107"/>
      <c r="BA63" s="107"/>
      <c r="BB63" s="107"/>
      <c r="BC63" s="107"/>
      <c r="BD63" s="107"/>
      <c r="BE63" s="107" t="s">
        <v>424</v>
      </c>
      <c r="BF63" s="107">
        <v>16</v>
      </c>
      <c r="BG63" s="109">
        <v>123.95631551402036</v>
      </c>
      <c r="BH63" s="113"/>
      <c r="BI63" s="107"/>
      <c r="BJ63" s="107" t="s">
        <v>196</v>
      </c>
      <c r="BK63" s="107">
        <v>2023</v>
      </c>
      <c r="BL63" s="107" t="s">
        <v>784</v>
      </c>
      <c r="BM63" s="107" t="s">
        <v>21</v>
      </c>
      <c r="BN63" s="107"/>
      <c r="BO63" s="107" t="s">
        <v>785</v>
      </c>
      <c r="BP63" s="107" t="s">
        <v>786</v>
      </c>
      <c r="BQ63" s="107"/>
      <c r="BR63" s="107" t="s">
        <v>787</v>
      </c>
      <c r="BS63" s="107" t="s">
        <v>105</v>
      </c>
      <c r="BT63" s="107" t="s">
        <v>788</v>
      </c>
      <c r="BU63" s="107" t="s">
        <v>96</v>
      </c>
      <c r="BV63" s="107" t="s">
        <v>105</v>
      </c>
      <c r="BW63" s="114"/>
      <c r="BX63" s="107"/>
      <c r="BY63" s="107"/>
      <c r="BZ63" s="107"/>
      <c r="CA63" s="107"/>
      <c r="CB63" s="107"/>
      <c r="CC63" s="107"/>
      <c r="CD63" s="107"/>
      <c r="CE63" s="107"/>
      <c r="CF63" s="115">
        <v>69000</v>
      </c>
      <c r="CG63" s="115"/>
      <c r="CH63" s="116">
        <f t="shared" si="7"/>
        <v>69000</v>
      </c>
      <c r="CI63" s="115">
        <f t="shared" si="5"/>
        <v>69000</v>
      </c>
      <c r="CJ63" s="115">
        <f t="shared" si="6"/>
        <v>0</v>
      </c>
      <c r="CK63" s="115"/>
      <c r="CL63" s="114"/>
      <c r="CM63" s="115"/>
      <c r="CN63" s="115">
        <v>0</v>
      </c>
      <c r="CO63" s="115"/>
      <c r="CP63" s="115"/>
      <c r="CQ63" s="115">
        <v>69000</v>
      </c>
      <c r="CR63" s="115"/>
      <c r="CS63" s="115"/>
      <c r="CT63" s="112"/>
      <c r="CU63" s="112"/>
      <c r="CV63" s="115">
        <v>0</v>
      </c>
      <c r="CW63" s="115"/>
      <c r="CX63" s="115">
        <v>0</v>
      </c>
      <c r="CY63" s="115">
        <v>5000</v>
      </c>
      <c r="DA63" s="1"/>
      <c r="DB63" s="1"/>
    </row>
    <row r="64" spans="1:106" s="3" customFormat="1" ht="15" customHeight="1" x14ac:dyDescent="0.45">
      <c r="A64" s="106">
        <v>5827</v>
      </c>
      <c r="B64" s="107" t="s">
        <v>835</v>
      </c>
      <c r="C64" s="107">
        <v>5735</v>
      </c>
      <c r="D64" s="107"/>
      <c r="E64" s="108"/>
      <c r="F64" s="107"/>
      <c r="G64" s="109">
        <v>3690.78</v>
      </c>
      <c r="H64" s="107" t="s">
        <v>836</v>
      </c>
      <c r="I64" s="107">
        <v>8.25</v>
      </c>
      <c r="J64" s="110"/>
      <c r="K64" s="110"/>
      <c r="L64" s="109"/>
      <c r="M64" s="109"/>
      <c r="N64" s="107"/>
      <c r="O64" s="107"/>
      <c r="P64" s="107"/>
      <c r="Q64" s="111" t="s">
        <v>96</v>
      </c>
      <c r="R64" s="109">
        <v>3588.0700339999999</v>
      </c>
      <c r="S64" s="109"/>
      <c r="T64" s="109"/>
      <c r="U64" s="109"/>
      <c r="V64" s="109"/>
      <c r="W64" s="109">
        <v>105.51170499999999</v>
      </c>
      <c r="X64" s="109"/>
      <c r="Y64" s="109"/>
      <c r="Z64" s="109"/>
      <c r="AA64" s="109"/>
      <c r="AB64" s="109"/>
      <c r="AC64" s="109"/>
      <c r="AD64" s="109"/>
      <c r="AE64" s="110"/>
      <c r="AF64" s="107" t="s">
        <v>411</v>
      </c>
      <c r="AG64" s="110">
        <v>6</v>
      </c>
      <c r="AH64" s="110">
        <v>8</v>
      </c>
      <c r="AI64" s="110"/>
      <c r="AJ64" s="110">
        <v>1</v>
      </c>
      <c r="AK64" s="110"/>
      <c r="AL64" s="110"/>
      <c r="AM64" s="110">
        <v>1</v>
      </c>
      <c r="AN64" s="110"/>
      <c r="AO64" s="107"/>
      <c r="AP64" s="112"/>
      <c r="AQ64" s="110" t="s">
        <v>95</v>
      </c>
      <c r="AR64" s="110"/>
      <c r="AS64" s="110"/>
      <c r="AT64" s="110"/>
      <c r="AU64" s="110"/>
      <c r="AV64" s="107"/>
      <c r="AW64" s="107"/>
      <c r="AX64" s="107"/>
      <c r="AY64" s="107"/>
      <c r="AZ64" s="107"/>
      <c r="BA64" s="107"/>
      <c r="BB64" s="107"/>
      <c r="BC64" s="107"/>
      <c r="BD64" s="107" t="s">
        <v>95</v>
      </c>
      <c r="BE64" s="107" t="s">
        <v>764</v>
      </c>
      <c r="BF64" s="107">
        <v>17</v>
      </c>
      <c r="BG64" s="109">
        <v>117.78381551402036</v>
      </c>
      <c r="BH64" s="113"/>
      <c r="BI64" s="107"/>
      <c r="BJ64" s="107" t="s">
        <v>196</v>
      </c>
      <c r="BK64" s="107">
        <v>2023</v>
      </c>
      <c r="BL64" s="107" t="s">
        <v>784</v>
      </c>
      <c r="BM64" s="107" t="s">
        <v>21</v>
      </c>
      <c r="BN64" s="107"/>
      <c r="BO64" s="107" t="s">
        <v>785</v>
      </c>
      <c r="BP64" s="107" t="s">
        <v>786</v>
      </c>
      <c r="BQ64" s="107"/>
      <c r="BR64" s="107" t="s">
        <v>837</v>
      </c>
      <c r="BS64" s="107" t="s">
        <v>105</v>
      </c>
      <c r="BT64" s="107" t="s">
        <v>838</v>
      </c>
      <c r="BU64" s="107" t="s">
        <v>96</v>
      </c>
      <c r="BV64" s="107" t="s">
        <v>105</v>
      </c>
      <c r="BW64" s="114"/>
      <c r="BX64" s="107"/>
      <c r="BY64" s="107"/>
      <c r="BZ64" s="107"/>
      <c r="CA64" s="107"/>
      <c r="CB64" s="107"/>
      <c r="CC64" s="107"/>
      <c r="CD64" s="107"/>
      <c r="CE64" s="107"/>
      <c r="CF64" s="115">
        <v>251208</v>
      </c>
      <c r="CG64" s="115"/>
      <c r="CH64" s="116">
        <f t="shared" si="7"/>
        <v>251208</v>
      </c>
      <c r="CI64" s="115">
        <f t="shared" si="5"/>
        <v>287379</v>
      </c>
      <c r="CJ64" s="112">
        <f t="shared" si="6"/>
        <v>0</v>
      </c>
      <c r="CK64" s="112"/>
      <c r="CL64" s="114"/>
      <c r="CM64" s="115"/>
      <c r="CN64" s="115">
        <v>0</v>
      </c>
      <c r="CO64" s="115"/>
      <c r="CP64" s="115"/>
      <c r="CQ64" s="115">
        <v>233090</v>
      </c>
      <c r="CR64" s="115"/>
      <c r="CS64" s="115"/>
      <c r="CT64" s="112"/>
      <c r="CU64" s="112"/>
      <c r="CV64" s="115">
        <v>18118</v>
      </c>
      <c r="CW64" s="115"/>
      <c r="CX64" s="115">
        <v>36171</v>
      </c>
      <c r="CY64" s="115">
        <v>41800</v>
      </c>
      <c r="DA64" s="1"/>
      <c r="DB64" s="1"/>
    </row>
    <row r="65" spans="1:106" s="3" customFormat="1" ht="15" customHeight="1" x14ac:dyDescent="0.45">
      <c r="A65" s="106">
        <v>5828</v>
      </c>
      <c r="B65" s="107" t="s">
        <v>844</v>
      </c>
      <c r="C65" s="107">
        <v>5735</v>
      </c>
      <c r="D65" s="107"/>
      <c r="E65" s="108"/>
      <c r="F65" s="107"/>
      <c r="G65" s="109">
        <v>588.49</v>
      </c>
      <c r="H65" s="107" t="s">
        <v>836</v>
      </c>
      <c r="I65" s="107">
        <v>8.75</v>
      </c>
      <c r="J65" s="110"/>
      <c r="K65" s="110"/>
      <c r="L65" s="109"/>
      <c r="M65" s="109"/>
      <c r="N65" s="107"/>
      <c r="O65" s="107"/>
      <c r="P65" s="107"/>
      <c r="Q65" s="111" t="s">
        <v>96</v>
      </c>
      <c r="R65" s="109">
        <v>405.21253999999999</v>
      </c>
      <c r="S65" s="109"/>
      <c r="T65" s="109"/>
      <c r="U65" s="109"/>
      <c r="V65" s="109"/>
      <c r="W65" s="109">
        <v>161.49628300000001</v>
      </c>
      <c r="X65" s="109">
        <v>22.220134000000002</v>
      </c>
      <c r="Y65" s="109"/>
      <c r="Z65" s="109"/>
      <c r="AA65" s="109"/>
      <c r="AB65" s="109"/>
      <c r="AC65" s="109"/>
      <c r="AD65" s="109"/>
      <c r="AE65" s="110"/>
      <c r="AF65" s="107" t="s">
        <v>143</v>
      </c>
      <c r="AG65" s="110">
        <v>12</v>
      </c>
      <c r="AH65" s="110">
        <v>11</v>
      </c>
      <c r="AI65" s="110"/>
      <c r="AJ65" s="110"/>
      <c r="AK65" s="110"/>
      <c r="AL65" s="110"/>
      <c r="AM65" s="110"/>
      <c r="AN65" s="110"/>
      <c r="AO65" s="107"/>
      <c r="AP65" s="112"/>
      <c r="AQ65" s="110" t="s">
        <v>95</v>
      </c>
      <c r="AR65" s="110"/>
      <c r="AS65" s="110"/>
      <c r="AT65" s="110"/>
      <c r="AU65" s="110"/>
      <c r="AV65" s="107"/>
      <c r="AW65" s="107"/>
      <c r="AX65" s="107"/>
      <c r="AY65" s="107"/>
      <c r="AZ65" s="107"/>
      <c r="BA65" s="107"/>
      <c r="BB65" s="107"/>
      <c r="BC65" s="107"/>
      <c r="BD65" s="107"/>
      <c r="BE65" s="107" t="s">
        <v>764</v>
      </c>
      <c r="BF65" s="107">
        <v>19</v>
      </c>
      <c r="BG65" s="109">
        <v>115.01042265687749</v>
      </c>
      <c r="BH65" s="113"/>
      <c r="BI65" s="107"/>
      <c r="BJ65" s="107" t="s">
        <v>196</v>
      </c>
      <c r="BK65" s="107">
        <v>2023</v>
      </c>
      <c r="BL65" s="107" t="s">
        <v>784</v>
      </c>
      <c r="BM65" s="107" t="s">
        <v>21</v>
      </c>
      <c r="BN65" s="107"/>
      <c r="BO65" s="107" t="s">
        <v>785</v>
      </c>
      <c r="BP65" s="107" t="s">
        <v>786</v>
      </c>
      <c r="BQ65" s="107"/>
      <c r="BR65" s="107" t="s">
        <v>845</v>
      </c>
      <c r="BS65" s="107" t="s">
        <v>105</v>
      </c>
      <c r="BT65" s="107" t="s">
        <v>846</v>
      </c>
      <c r="BU65" s="107" t="s">
        <v>96</v>
      </c>
      <c r="BV65" s="107" t="s">
        <v>105</v>
      </c>
      <c r="BW65" s="114"/>
      <c r="BX65" s="107"/>
      <c r="BY65" s="107"/>
      <c r="BZ65" s="107"/>
      <c r="CA65" s="107"/>
      <c r="CB65" s="107"/>
      <c r="CC65" s="107"/>
      <c r="CD65" s="107"/>
      <c r="CE65" s="107"/>
      <c r="CF65" s="115">
        <v>48000</v>
      </c>
      <c r="CG65" s="115"/>
      <c r="CH65" s="116">
        <f t="shared" si="7"/>
        <v>48000</v>
      </c>
      <c r="CI65" s="115">
        <f t="shared" si="5"/>
        <v>48000</v>
      </c>
      <c r="CJ65" s="115">
        <f t="shared" si="6"/>
        <v>0</v>
      </c>
      <c r="CK65" s="115"/>
      <c r="CL65" s="114"/>
      <c r="CM65" s="115"/>
      <c r="CN65" s="115">
        <v>0</v>
      </c>
      <c r="CO65" s="115"/>
      <c r="CP65" s="115"/>
      <c r="CQ65" s="115">
        <v>48000</v>
      </c>
      <c r="CR65" s="115"/>
      <c r="CS65" s="115"/>
      <c r="CT65" s="112"/>
      <c r="CU65" s="112"/>
      <c r="CV65" s="115">
        <v>0</v>
      </c>
      <c r="CW65" s="115"/>
      <c r="CX65" s="115">
        <v>0</v>
      </c>
      <c r="CY65" s="115">
        <v>10000</v>
      </c>
      <c r="DA65" s="1"/>
      <c r="DB65" s="1"/>
    </row>
    <row r="66" spans="1:106" s="3" customFormat="1" ht="15" customHeight="1" x14ac:dyDescent="0.45">
      <c r="A66" s="106">
        <v>5826</v>
      </c>
      <c r="B66" s="107" t="s">
        <v>911</v>
      </c>
      <c r="C66" s="107">
        <v>5735</v>
      </c>
      <c r="D66" s="107"/>
      <c r="E66" s="108"/>
      <c r="F66" s="107"/>
      <c r="G66" s="109"/>
      <c r="H66" s="107"/>
      <c r="I66" s="107" t="e">
        <v>#N/A</v>
      </c>
      <c r="J66" s="110"/>
      <c r="K66" s="110"/>
      <c r="L66" s="109"/>
      <c r="M66" s="109"/>
      <c r="N66" s="107"/>
      <c r="O66" s="107"/>
      <c r="P66" s="107"/>
      <c r="Q66" s="111" t="s">
        <v>96</v>
      </c>
      <c r="R66" s="109"/>
      <c r="S66" s="109"/>
      <c r="T66" s="109"/>
      <c r="U66" s="109"/>
      <c r="V66" s="109"/>
      <c r="W66" s="109"/>
      <c r="X66" s="109"/>
      <c r="Y66" s="109"/>
      <c r="Z66" s="109"/>
      <c r="AA66" s="109"/>
      <c r="AB66" s="109"/>
      <c r="AC66" s="109"/>
      <c r="AD66" s="109"/>
      <c r="AE66" s="110"/>
      <c r="AF66" s="107" t="s">
        <v>119</v>
      </c>
      <c r="AG66" s="110"/>
      <c r="AH66" s="110"/>
      <c r="AI66" s="110"/>
      <c r="AJ66" s="110"/>
      <c r="AK66" s="110"/>
      <c r="AL66" s="110"/>
      <c r="AM66" s="110"/>
      <c r="AN66" s="110"/>
      <c r="AO66" s="107"/>
      <c r="AP66" s="112"/>
      <c r="AQ66" s="110" t="s">
        <v>95</v>
      </c>
      <c r="AR66" s="110"/>
      <c r="AS66" s="110"/>
      <c r="AT66" s="110"/>
      <c r="AU66" s="110"/>
      <c r="AV66" s="107"/>
      <c r="AW66" s="107"/>
      <c r="AX66" s="107"/>
      <c r="AY66" s="107"/>
      <c r="AZ66" s="107"/>
      <c r="BA66" s="107"/>
      <c r="BB66" s="107"/>
      <c r="BC66" s="107"/>
      <c r="BD66" s="107"/>
      <c r="BE66" s="107" t="s">
        <v>877</v>
      </c>
      <c r="BF66" s="107"/>
      <c r="BG66" s="107"/>
      <c r="BH66" s="121"/>
      <c r="BI66" s="107"/>
      <c r="BJ66" s="107" t="s">
        <v>196</v>
      </c>
      <c r="BK66" s="107">
        <v>2023</v>
      </c>
      <c r="BL66" s="107" t="s">
        <v>912</v>
      </c>
      <c r="BM66" s="107" t="s">
        <v>21</v>
      </c>
      <c r="BN66" s="107" t="s">
        <v>202</v>
      </c>
      <c r="BO66" s="107" t="s">
        <v>202</v>
      </c>
      <c r="BP66" s="107" t="s">
        <v>202</v>
      </c>
      <c r="BQ66" s="107"/>
      <c r="BR66" s="107" t="s">
        <v>913</v>
      </c>
      <c r="BS66" s="107" t="s">
        <v>105</v>
      </c>
      <c r="BT66" s="107" t="s">
        <v>202</v>
      </c>
      <c r="BU66" s="107" t="s">
        <v>96</v>
      </c>
      <c r="BV66" s="107" t="s">
        <v>105</v>
      </c>
      <c r="BW66" s="114"/>
      <c r="BX66" s="107"/>
      <c r="BY66" s="107"/>
      <c r="BZ66" s="107"/>
      <c r="CA66" s="107"/>
      <c r="CB66" s="107"/>
      <c r="CC66" s="107"/>
      <c r="CD66" s="107"/>
      <c r="CE66" s="107"/>
      <c r="CF66" s="115">
        <v>65000</v>
      </c>
      <c r="CG66" s="115"/>
      <c r="CH66" s="116">
        <f t="shared" si="7"/>
        <v>65000</v>
      </c>
      <c r="CI66" s="115">
        <f t="shared" si="5"/>
        <v>65000</v>
      </c>
      <c r="CJ66" s="115">
        <f t="shared" si="6"/>
        <v>0</v>
      </c>
      <c r="CK66" s="115"/>
      <c r="CL66" s="114"/>
      <c r="CM66" s="115"/>
      <c r="CN66" s="115">
        <v>0</v>
      </c>
      <c r="CO66" s="115"/>
      <c r="CP66" s="115"/>
      <c r="CQ66" s="115">
        <v>65000</v>
      </c>
      <c r="CR66" s="115"/>
      <c r="CS66" s="115"/>
      <c r="CT66" s="112"/>
      <c r="CU66" s="112"/>
      <c r="CV66" s="115">
        <v>0</v>
      </c>
      <c r="CW66" s="115"/>
      <c r="CX66" s="115">
        <v>0</v>
      </c>
      <c r="CY66" s="115">
        <v>0</v>
      </c>
      <c r="DA66" s="1"/>
      <c r="DB66" s="1"/>
    </row>
    <row r="67" spans="1:106" s="3" customFormat="1" ht="15" customHeight="1" x14ac:dyDescent="0.45">
      <c r="A67" s="106">
        <v>5915</v>
      </c>
      <c r="B67" s="107" t="s">
        <v>914</v>
      </c>
      <c r="C67" s="107">
        <v>5735</v>
      </c>
      <c r="D67" s="107"/>
      <c r="E67" s="108" t="s">
        <v>129</v>
      </c>
      <c r="F67" s="107" t="s">
        <v>21</v>
      </c>
      <c r="G67" s="109">
        <v>0</v>
      </c>
      <c r="H67" s="107" t="s">
        <v>247</v>
      </c>
      <c r="I67" s="107" t="e">
        <v>#N/A</v>
      </c>
      <c r="J67" s="110"/>
      <c r="K67" s="110"/>
      <c r="L67" s="109"/>
      <c r="M67" s="109"/>
      <c r="N67" s="109">
        <v>3527.715252</v>
      </c>
      <c r="O67" s="110" t="s">
        <v>129</v>
      </c>
      <c r="P67" s="107"/>
      <c r="Q67" s="111" t="s">
        <v>96</v>
      </c>
      <c r="R67" s="109" t="s">
        <v>129</v>
      </c>
      <c r="S67" s="109"/>
      <c r="T67" s="109"/>
      <c r="U67" s="109"/>
      <c r="V67" s="109"/>
      <c r="W67" s="109"/>
      <c r="X67" s="109"/>
      <c r="Y67" s="109"/>
      <c r="Z67" s="109"/>
      <c r="AA67" s="109"/>
      <c r="AB67" s="109"/>
      <c r="AC67" s="109"/>
      <c r="AD67" s="109"/>
      <c r="AE67" s="110"/>
      <c r="AF67" s="107" t="s">
        <v>143</v>
      </c>
      <c r="AG67" s="110">
        <v>10</v>
      </c>
      <c r="AH67" s="110">
        <v>10</v>
      </c>
      <c r="AI67" s="110"/>
      <c r="AJ67" s="110"/>
      <c r="AK67" s="110"/>
      <c r="AL67" s="110"/>
      <c r="AM67" s="110"/>
      <c r="AN67" s="110"/>
      <c r="AO67" s="107" t="s">
        <v>95</v>
      </c>
      <c r="AP67" s="112">
        <v>500000</v>
      </c>
      <c r="AQ67" s="110" t="s">
        <v>95</v>
      </c>
      <c r="AR67" s="110"/>
      <c r="AS67" s="110"/>
      <c r="AT67" s="110"/>
      <c r="AU67" s="110"/>
      <c r="AV67" s="107"/>
      <c r="AW67" s="107"/>
      <c r="AX67" s="107"/>
      <c r="AY67" s="107"/>
      <c r="AZ67" s="107"/>
      <c r="BA67" s="107"/>
      <c r="BB67" s="107"/>
      <c r="BC67" s="107"/>
      <c r="BD67" s="107"/>
      <c r="BE67" s="107" t="s">
        <v>877</v>
      </c>
      <c r="BF67" s="107"/>
      <c r="BG67" s="107"/>
      <c r="BH67" s="121"/>
      <c r="BI67" s="107"/>
      <c r="BJ67" s="107" t="s">
        <v>196</v>
      </c>
      <c r="BK67" s="107">
        <v>2023</v>
      </c>
      <c r="BL67" s="107" t="s">
        <v>915</v>
      </c>
      <c r="BM67" s="107" t="s">
        <v>21</v>
      </c>
      <c r="BN67" s="107" t="s">
        <v>916</v>
      </c>
      <c r="BO67" s="107">
        <v>4352599691</v>
      </c>
      <c r="BP67" s="107" t="s">
        <v>917</v>
      </c>
      <c r="BQ67" s="107"/>
      <c r="BR67" s="107" t="s">
        <v>918</v>
      </c>
      <c r="BS67" s="107" t="s">
        <v>105</v>
      </c>
      <c r="BT67" s="107" t="s">
        <v>919</v>
      </c>
      <c r="BU67" s="107" t="s">
        <v>96</v>
      </c>
      <c r="BV67" s="107" t="s">
        <v>105</v>
      </c>
      <c r="BW67" s="114"/>
      <c r="BX67" s="107"/>
      <c r="BY67" s="107"/>
      <c r="BZ67" s="107"/>
      <c r="CA67" s="107"/>
      <c r="CB67" s="107"/>
      <c r="CC67" s="107"/>
      <c r="CD67" s="107"/>
      <c r="CE67" s="107"/>
      <c r="CF67" s="115">
        <v>500000</v>
      </c>
      <c r="CG67" s="115"/>
      <c r="CH67" s="116">
        <f t="shared" si="7"/>
        <v>500000</v>
      </c>
      <c r="CI67" s="115">
        <f t="shared" si="5"/>
        <v>500000</v>
      </c>
      <c r="CJ67" s="115">
        <f t="shared" si="6"/>
        <v>0</v>
      </c>
      <c r="CK67" s="115"/>
      <c r="CL67" s="114"/>
      <c r="CM67" s="115"/>
      <c r="CN67" s="115">
        <v>0</v>
      </c>
      <c r="CO67" s="115"/>
      <c r="CP67" s="115"/>
      <c r="CQ67" s="115">
        <v>500000</v>
      </c>
      <c r="CR67" s="115"/>
      <c r="CS67" s="115"/>
      <c r="CT67" s="112"/>
      <c r="CU67" s="112"/>
      <c r="CV67" s="115">
        <v>0</v>
      </c>
      <c r="CW67" s="115"/>
      <c r="CX67" s="115">
        <v>0</v>
      </c>
      <c r="CY67" s="115">
        <v>0</v>
      </c>
      <c r="DA67" s="1"/>
      <c r="DB67" s="1"/>
    </row>
    <row r="68" spans="1:106" s="3" customFormat="1" ht="15" customHeight="1" x14ac:dyDescent="0.45">
      <c r="A68" s="106">
        <v>6186</v>
      </c>
      <c r="B68" s="107" t="s">
        <v>923</v>
      </c>
      <c r="C68" s="107">
        <v>5735</v>
      </c>
      <c r="D68" s="107"/>
      <c r="E68" s="107"/>
      <c r="F68" s="107"/>
      <c r="G68" s="110"/>
      <c r="H68" s="107"/>
      <c r="I68" s="107"/>
      <c r="J68" s="107"/>
      <c r="K68" s="107"/>
      <c r="L68" s="109"/>
      <c r="M68" s="109"/>
      <c r="N68" s="107"/>
      <c r="O68" s="107"/>
      <c r="P68" s="107"/>
      <c r="Q68" s="124"/>
      <c r="R68" s="109" t="s">
        <v>924</v>
      </c>
      <c r="S68" s="109"/>
      <c r="T68" s="109"/>
      <c r="U68" s="109"/>
      <c r="V68" s="109"/>
      <c r="W68" s="109"/>
      <c r="X68" s="109"/>
      <c r="Y68" s="109"/>
      <c r="Z68" s="109"/>
      <c r="AA68" s="109"/>
      <c r="AB68" s="109"/>
      <c r="AC68" s="109"/>
      <c r="AD68" s="109"/>
      <c r="AE68" s="110"/>
      <c r="AF68" s="107"/>
      <c r="AG68" s="107"/>
      <c r="AH68" s="107"/>
      <c r="AI68" s="107"/>
      <c r="AJ68" s="107"/>
      <c r="AK68" s="107"/>
      <c r="AL68" s="107"/>
      <c r="AM68" s="107"/>
      <c r="AN68" s="107"/>
      <c r="AO68" s="107"/>
      <c r="AP68" s="115"/>
      <c r="AQ68" s="107" t="s">
        <v>95</v>
      </c>
      <c r="AR68" s="107"/>
      <c r="AS68" s="107"/>
      <c r="AT68" s="107"/>
      <c r="AU68" s="107"/>
      <c r="AV68" s="107"/>
      <c r="AW68" s="107"/>
      <c r="AX68" s="107"/>
      <c r="AY68" s="107"/>
      <c r="AZ68" s="107"/>
      <c r="BA68" s="107"/>
      <c r="BB68" s="107"/>
      <c r="BC68" s="107"/>
      <c r="BD68" s="107"/>
      <c r="BE68" s="108" t="s">
        <v>877</v>
      </c>
      <c r="BF68" s="107"/>
      <c r="BG68" s="107"/>
      <c r="BH68" s="121"/>
      <c r="BI68" s="107"/>
      <c r="BJ68" s="108" t="s">
        <v>196</v>
      </c>
      <c r="BK68" s="108">
        <v>2023</v>
      </c>
      <c r="BL68" s="108" t="s">
        <v>925</v>
      </c>
      <c r="BM68" s="108" t="s">
        <v>21</v>
      </c>
      <c r="BN68" s="107"/>
      <c r="BO68" s="107"/>
      <c r="BP68" s="107"/>
      <c r="BQ68" s="107"/>
      <c r="BR68" s="107"/>
      <c r="BS68" s="107"/>
      <c r="BT68" s="107"/>
      <c r="BU68" s="107"/>
      <c r="BV68" s="107" t="s">
        <v>105</v>
      </c>
      <c r="BW68" s="114"/>
      <c r="BX68" s="107"/>
      <c r="BY68" s="107"/>
      <c r="BZ68" s="107"/>
      <c r="CA68" s="107"/>
      <c r="CB68" s="107"/>
      <c r="CC68" s="107"/>
      <c r="CD68" s="107"/>
      <c r="CE68" s="107"/>
      <c r="CF68" s="115">
        <v>100000</v>
      </c>
      <c r="CG68" s="115"/>
      <c r="CH68" s="116">
        <f t="shared" si="7"/>
        <v>100000</v>
      </c>
      <c r="CI68" s="115">
        <f t="shared" si="5"/>
        <v>100000</v>
      </c>
      <c r="CJ68" s="115">
        <f t="shared" si="6"/>
        <v>0</v>
      </c>
      <c r="CK68" s="115"/>
      <c r="CL68" s="114"/>
      <c r="CM68" s="115"/>
      <c r="CN68" s="115">
        <v>0</v>
      </c>
      <c r="CO68" s="115"/>
      <c r="CP68" s="115"/>
      <c r="CQ68" s="115">
        <v>100000</v>
      </c>
      <c r="CR68" s="115"/>
      <c r="CS68" s="115"/>
      <c r="CT68" s="112"/>
      <c r="CU68" s="112"/>
      <c r="CV68" s="115">
        <v>0</v>
      </c>
      <c r="CW68" s="115"/>
      <c r="CX68" s="115"/>
      <c r="CY68" s="115"/>
      <c r="CZ68" s="54"/>
      <c r="DA68" s="1"/>
      <c r="DB68" s="1"/>
    </row>
    <row r="69" spans="1:106" s="3" customFormat="1" ht="15" customHeight="1" x14ac:dyDescent="0.45">
      <c r="A69" s="117">
        <v>5918</v>
      </c>
      <c r="B69" s="107" t="s">
        <v>246</v>
      </c>
      <c r="C69" s="107">
        <v>5735</v>
      </c>
      <c r="D69" s="107"/>
      <c r="E69" s="108"/>
      <c r="F69" s="107"/>
      <c r="G69" s="109">
        <v>4928.1499999999996</v>
      </c>
      <c r="H69" s="107" t="s">
        <v>247</v>
      </c>
      <c r="I69" s="107">
        <v>8.875</v>
      </c>
      <c r="J69" s="110"/>
      <c r="K69" s="110"/>
      <c r="L69" s="109"/>
      <c r="M69" s="109"/>
      <c r="N69" s="109">
        <v>34.849735000000003</v>
      </c>
      <c r="O69" s="110" t="s">
        <v>248</v>
      </c>
      <c r="P69" s="107"/>
      <c r="Q69" s="111" t="s">
        <v>96</v>
      </c>
      <c r="R69" s="109">
        <v>1209.3036290000002</v>
      </c>
      <c r="S69" s="109"/>
      <c r="T69" s="109"/>
      <c r="U69" s="109"/>
      <c r="V69" s="109"/>
      <c r="W69" s="109">
        <v>462.41732300000001</v>
      </c>
      <c r="X69" s="109">
        <v>755.7548119999999</v>
      </c>
      <c r="Y69" s="109"/>
      <c r="Z69" s="109">
        <v>2.5232589999999999</v>
      </c>
      <c r="AA69" s="109"/>
      <c r="AB69" s="109">
        <v>2500.5068690000003</v>
      </c>
      <c r="AC69" s="109"/>
      <c r="AD69" s="109"/>
      <c r="AE69" s="110"/>
      <c r="AF69" s="107" t="s">
        <v>157</v>
      </c>
      <c r="AG69" s="110">
        <v>1</v>
      </c>
      <c r="AH69" s="110">
        <v>2</v>
      </c>
      <c r="AI69" s="110">
        <v>2</v>
      </c>
      <c r="AJ69" s="110"/>
      <c r="AK69" s="110"/>
      <c r="AL69" s="110"/>
      <c r="AM69" s="110"/>
      <c r="AN69" s="110"/>
      <c r="AO69" s="107"/>
      <c r="AP69" s="112"/>
      <c r="AQ69" s="110" t="s">
        <v>95</v>
      </c>
      <c r="AR69" s="110" t="s">
        <v>95</v>
      </c>
      <c r="AS69" s="110"/>
      <c r="AT69" s="110"/>
      <c r="AU69" s="110"/>
      <c r="AV69" s="107"/>
      <c r="AW69" s="107"/>
      <c r="AX69" s="107"/>
      <c r="AY69" s="107"/>
      <c r="AZ69" s="107"/>
      <c r="BA69" s="107"/>
      <c r="BB69" s="106" t="s">
        <v>95</v>
      </c>
      <c r="BC69" s="107"/>
      <c r="BD69" s="107" t="s">
        <v>95</v>
      </c>
      <c r="BE69" s="107" t="s">
        <v>98</v>
      </c>
      <c r="BF69" s="107">
        <v>2</v>
      </c>
      <c r="BG69" s="109">
        <v>145.26881551402036</v>
      </c>
      <c r="BH69" s="113"/>
      <c r="BI69" s="107" t="s">
        <v>249</v>
      </c>
      <c r="BJ69" s="107" t="s">
        <v>196</v>
      </c>
      <c r="BK69" s="107">
        <v>2023</v>
      </c>
      <c r="BL69" s="107" t="s">
        <v>250</v>
      </c>
      <c r="BM69" s="107" t="s">
        <v>971</v>
      </c>
      <c r="BN69" s="107" t="s">
        <v>251</v>
      </c>
      <c r="BO69" s="107">
        <v>4358931890</v>
      </c>
      <c r="BP69" s="107" t="s">
        <v>252</v>
      </c>
      <c r="BQ69" s="107"/>
      <c r="BR69" s="107" t="s">
        <v>253</v>
      </c>
      <c r="BS69" s="107" t="s">
        <v>105</v>
      </c>
      <c r="BT69" s="107" t="s">
        <v>254</v>
      </c>
      <c r="BU69" s="107" t="s">
        <v>96</v>
      </c>
      <c r="BV69" s="107" t="s">
        <v>105</v>
      </c>
      <c r="BW69" s="114"/>
      <c r="BX69" s="107"/>
      <c r="BY69" s="107"/>
      <c r="BZ69" s="107"/>
      <c r="CA69" s="107"/>
      <c r="CB69" s="107"/>
      <c r="CC69" s="107"/>
      <c r="CD69" s="107"/>
      <c r="CE69" s="107"/>
      <c r="CF69" s="115">
        <v>1914645</v>
      </c>
      <c r="CG69" s="115"/>
      <c r="CH69" s="116">
        <f t="shared" si="7"/>
        <v>1014645</v>
      </c>
      <c r="CI69" s="115">
        <f t="shared" si="5"/>
        <v>2132945</v>
      </c>
      <c r="CJ69" s="115">
        <f t="shared" si="6"/>
        <v>900000</v>
      </c>
      <c r="CK69" s="115" t="s">
        <v>963</v>
      </c>
      <c r="CL69" s="114"/>
      <c r="CM69" s="115">
        <v>89645</v>
      </c>
      <c r="CN69" s="115">
        <v>500000</v>
      </c>
      <c r="CO69" s="115"/>
      <c r="CP69" s="115"/>
      <c r="CQ69" s="115">
        <v>300000</v>
      </c>
      <c r="CR69" s="115"/>
      <c r="CS69" s="115"/>
      <c r="CT69" s="112"/>
      <c r="CU69" s="112"/>
      <c r="CV69" s="115">
        <v>125000</v>
      </c>
      <c r="CW69" s="115"/>
      <c r="CX69" s="115">
        <v>218300</v>
      </c>
      <c r="CY69" s="115">
        <v>143900</v>
      </c>
      <c r="DA69" s="1"/>
      <c r="DB69" s="1"/>
    </row>
    <row r="70" spans="1:106" s="3" customFormat="1" ht="15" customHeight="1" x14ac:dyDescent="0.45">
      <c r="A70" s="117">
        <v>5920</v>
      </c>
      <c r="B70" s="107" t="s">
        <v>386</v>
      </c>
      <c r="C70" s="107">
        <v>5735</v>
      </c>
      <c r="D70" s="107"/>
      <c r="E70" s="108"/>
      <c r="F70" s="107"/>
      <c r="G70" s="109">
        <v>7188.73</v>
      </c>
      <c r="H70" s="107" t="s">
        <v>279</v>
      </c>
      <c r="I70" s="107">
        <v>9</v>
      </c>
      <c r="J70" s="110" t="s">
        <v>95</v>
      </c>
      <c r="K70" s="110" t="s">
        <v>280</v>
      </c>
      <c r="L70" s="109">
        <v>4608.7987370000001</v>
      </c>
      <c r="M70" s="109"/>
      <c r="N70" s="107"/>
      <c r="O70" s="107"/>
      <c r="P70" s="107"/>
      <c r="Q70" s="111" t="s">
        <v>96</v>
      </c>
      <c r="R70" s="109"/>
      <c r="S70" s="109"/>
      <c r="T70" s="109"/>
      <c r="U70" s="109"/>
      <c r="V70" s="109"/>
      <c r="W70" s="109">
        <v>1417.5592939999999</v>
      </c>
      <c r="X70" s="109"/>
      <c r="Y70" s="109"/>
      <c r="Z70" s="109"/>
      <c r="AA70" s="109"/>
      <c r="AB70" s="109">
        <v>5776.6300150000006</v>
      </c>
      <c r="AC70" s="109"/>
      <c r="AD70" s="109"/>
      <c r="AE70" s="110"/>
      <c r="AF70" s="107" t="s">
        <v>157</v>
      </c>
      <c r="AG70" s="110">
        <v>4</v>
      </c>
      <c r="AH70" s="110">
        <v>5</v>
      </c>
      <c r="AI70" s="110">
        <v>11</v>
      </c>
      <c r="AJ70" s="110"/>
      <c r="AK70" s="110"/>
      <c r="AL70" s="110"/>
      <c r="AM70" s="110"/>
      <c r="AN70" s="110"/>
      <c r="AO70" s="107"/>
      <c r="AP70" s="112"/>
      <c r="AQ70" s="110" t="s">
        <v>95</v>
      </c>
      <c r="AR70" s="110" t="s">
        <v>95</v>
      </c>
      <c r="AS70" s="110" t="s">
        <v>95</v>
      </c>
      <c r="AT70" s="110" t="s">
        <v>95</v>
      </c>
      <c r="AU70" s="110"/>
      <c r="AV70" s="107"/>
      <c r="AW70" s="107"/>
      <c r="AX70" s="107"/>
      <c r="AY70" s="107"/>
      <c r="AZ70" s="107"/>
      <c r="BA70" s="107"/>
      <c r="BB70" s="106" t="s">
        <v>95</v>
      </c>
      <c r="BC70" s="107"/>
      <c r="BD70" s="107" t="s">
        <v>95</v>
      </c>
      <c r="BE70" s="107" t="s">
        <v>98</v>
      </c>
      <c r="BF70" s="107">
        <v>7</v>
      </c>
      <c r="BG70" s="109">
        <v>138.91292265687753</v>
      </c>
      <c r="BH70" s="113"/>
      <c r="BI70" s="107"/>
      <c r="BJ70" s="107" t="s">
        <v>196</v>
      </c>
      <c r="BK70" s="107">
        <v>2023</v>
      </c>
      <c r="BL70" s="107" t="s">
        <v>167</v>
      </c>
      <c r="BM70" s="107" t="s">
        <v>31</v>
      </c>
      <c r="BN70" s="107"/>
      <c r="BO70" s="107" t="s">
        <v>168</v>
      </c>
      <c r="BP70" s="107" t="s">
        <v>169</v>
      </c>
      <c r="BQ70" s="107"/>
      <c r="BR70" s="107" t="s">
        <v>387</v>
      </c>
      <c r="BS70" s="107" t="s">
        <v>105</v>
      </c>
      <c r="BT70" s="107" t="s">
        <v>388</v>
      </c>
      <c r="BU70" s="107" t="s">
        <v>96</v>
      </c>
      <c r="BV70" s="107" t="s">
        <v>105</v>
      </c>
      <c r="BW70" s="114"/>
      <c r="BX70" s="107"/>
      <c r="BY70" s="107"/>
      <c r="BZ70" s="107"/>
      <c r="CA70" s="107"/>
      <c r="CB70" s="107"/>
      <c r="CC70" s="107"/>
      <c r="CD70" s="107"/>
      <c r="CE70" s="107"/>
      <c r="CF70" s="115">
        <v>954405</v>
      </c>
      <c r="CG70" s="115"/>
      <c r="CH70" s="116">
        <f t="shared" si="7"/>
        <v>75000</v>
      </c>
      <c r="CI70" s="115">
        <f t="shared" si="5"/>
        <v>954405</v>
      </c>
      <c r="CJ70" s="115">
        <f t="shared" si="6"/>
        <v>879405</v>
      </c>
      <c r="CK70" s="115" t="s">
        <v>956</v>
      </c>
      <c r="CL70" s="114"/>
      <c r="CM70" s="112"/>
      <c r="CN70" s="115">
        <v>20000</v>
      </c>
      <c r="CO70" s="115"/>
      <c r="CP70" s="115"/>
      <c r="CQ70" s="115">
        <v>0</v>
      </c>
      <c r="CR70" s="115"/>
      <c r="CS70" s="115"/>
      <c r="CT70" s="112"/>
      <c r="CU70" s="112"/>
      <c r="CV70" s="115">
        <v>55000</v>
      </c>
      <c r="CW70" s="115"/>
      <c r="CX70" s="115">
        <v>0</v>
      </c>
      <c r="CY70" s="115">
        <v>191460</v>
      </c>
      <c r="DA70" s="58"/>
      <c r="DB70" s="58"/>
    </row>
    <row r="71" spans="1:106" s="3" customFormat="1" ht="15" customHeight="1" x14ac:dyDescent="0.45">
      <c r="A71" s="117">
        <v>5892</v>
      </c>
      <c r="B71" s="107" t="s">
        <v>434</v>
      </c>
      <c r="C71" s="107">
        <v>5735</v>
      </c>
      <c r="D71" s="107"/>
      <c r="E71" s="108"/>
      <c r="F71" s="107"/>
      <c r="G71" s="109">
        <v>21211.07</v>
      </c>
      <c r="H71" s="107" t="s">
        <v>247</v>
      </c>
      <c r="I71" s="107">
        <v>9.25</v>
      </c>
      <c r="J71" s="110"/>
      <c r="K71" s="110"/>
      <c r="L71" s="109"/>
      <c r="M71" s="109"/>
      <c r="N71" s="107"/>
      <c r="O71" s="107"/>
      <c r="P71" s="107"/>
      <c r="Q71" s="111" t="s">
        <v>96</v>
      </c>
      <c r="R71" s="109"/>
      <c r="S71" s="109"/>
      <c r="T71" s="109"/>
      <c r="U71" s="109"/>
      <c r="V71" s="109"/>
      <c r="W71" s="109">
        <v>11.575146999999999</v>
      </c>
      <c r="X71" s="109"/>
      <c r="Y71" s="109"/>
      <c r="Z71" s="109"/>
      <c r="AA71" s="109"/>
      <c r="AB71" s="109">
        <v>21206.963013000001</v>
      </c>
      <c r="AC71" s="109"/>
      <c r="AD71" s="109"/>
      <c r="AE71" s="110"/>
      <c r="AF71" s="107" t="s">
        <v>157</v>
      </c>
      <c r="AG71" s="110">
        <v>3</v>
      </c>
      <c r="AH71" s="110">
        <v>1</v>
      </c>
      <c r="AI71" s="110">
        <v>1</v>
      </c>
      <c r="AJ71" s="110"/>
      <c r="AK71" s="110"/>
      <c r="AL71" s="110"/>
      <c r="AM71" s="110"/>
      <c r="AN71" s="110"/>
      <c r="AO71" s="107"/>
      <c r="AP71" s="112"/>
      <c r="AQ71" s="110" t="s">
        <v>95</v>
      </c>
      <c r="AR71" s="110" t="s">
        <v>95</v>
      </c>
      <c r="AS71" s="110"/>
      <c r="AT71" s="110"/>
      <c r="AU71" s="110"/>
      <c r="AV71" s="107"/>
      <c r="AW71" s="107"/>
      <c r="AX71" s="107"/>
      <c r="AY71" s="107"/>
      <c r="AZ71" s="107"/>
      <c r="BA71" s="107"/>
      <c r="BB71" s="106" t="s">
        <v>95</v>
      </c>
      <c r="BC71" s="107"/>
      <c r="BD71" s="107" t="s">
        <v>95</v>
      </c>
      <c r="BE71" s="107" t="s">
        <v>424</v>
      </c>
      <c r="BF71" s="107">
        <v>9</v>
      </c>
      <c r="BG71" s="109">
        <v>136.61845837116323</v>
      </c>
      <c r="BH71" s="113"/>
      <c r="BI71" s="107"/>
      <c r="BJ71" s="107" t="s">
        <v>196</v>
      </c>
      <c r="BK71" s="107">
        <v>2023</v>
      </c>
      <c r="BL71" s="107" t="s">
        <v>435</v>
      </c>
      <c r="BM71" s="107" t="s">
        <v>31</v>
      </c>
      <c r="BN71" s="107"/>
      <c r="BO71" s="107" t="s">
        <v>436</v>
      </c>
      <c r="BP71" s="107" t="s">
        <v>437</v>
      </c>
      <c r="BQ71" s="107"/>
      <c r="BR71" s="107" t="s">
        <v>438</v>
      </c>
      <c r="BS71" s="107" t="s">
        <v>105</v>
      </c>
      <c r="BT71" s="107" t="s">
        <v>439</v>
      </c>
      <c r="BU71" s="107" t="s">
        <v>96</v>
      </c>
      <c r="BV71" s="107" t="s">
        <v>105</v>
      </c>
      <c r="BW71" s="114"/>
      <c r="BX71" s="107"/>
      <c r="BY71" s="107"/>
      <c r="BZ71" s="107"/>
      <c r="CA71" s="107"/>
      <c r="CB71" s="107"/>
      <c r="CC71" s="107"/>
      <c r="CD71" s="107"/>
      <c r="CE71" s="107"/>
      <c r="CF71" s="115">
        <v>805425</v>
      </c>
      <c r="CG71" s="115"/>
      <c r="CH71" s="116">
        <f t="shared" si="7"/>
        <v>116625</v>
      </c>
      <c r="CI71" s="115">
        <f t="shared" ref="CI71:CI102" si="8">CF71+CX71</f>
        <v>805425</v>
      </c>
      <c r="CJ71" s="115">
        <f t="shared" ref="CJ71:CJ102" si="9">CF71-CH71-CG71</f>
        <v>688800</v>
      </c>
      <c r="CK71" s="115" t="s">
        <v>964</v>
      </c>
      <c r="CL71" s="114"/>
      <c r="CM71" s="115"/>
      <c r="CN71" s="115">
        <v>0</v>
      </c>
      <c r="CO71" s="115">
        <v>116625</v>
      </c>
      <c r="CP71" s="115"/>
      <c r="CQ71" s="115">
        <v>0</v>
      </c>
      <c r="CR71" s="115"/>
      <c r="CS71" s="115"/>
      <c r="CT71" s="112"/>
      <c r="CU71" s="112"/>
      <c r="CV71" s="115">
        <v>0</v>
      </c>
      <c r="CW71" s="115"/>
      <c r="CX71" s="115">
        <v>0</v>
      </c>
      <c r="CY71" s="115">
        <v>87000</v>
      </c>
      <c r="DA71" s="1"/>
      <c r="DB71" s="1"/>
    </row>
    <row r="72" spans="1:106" s="3" customFormat="1" ht="15" customHeight="1" x14ac:dyDescent="0.45">
      <c r="A72" s="117">
        <v>5903</v>
      </c>
      <c r="B72" s="107" t="s">
        <v>491</v>
      </c>
      <c r="C72" s="107">
        <v>5735</v>
      </c>
      <c r="D72" s="107"/>
      <c r="E72" s="108"/>
      <c r="F72" s="107"/>
      <c r="G72" s="109">
        <v>8837.6799999999985</v>
      </c>
      <c r="H72" s="107" t="s">
        <v>376</v>
      </c>
      <c r="I72" s="107">
        <v>7.75</v>
      </c>
      <c r="J72" s="110"/>
      <c r="K72" s="110"/>
      <c r="L72" s="109"/>
      <c r="M72" s="109"/>
      <c r="N72" s="109">
        <v>1707.6722070000001</v>
      </c>
      <c r="O72" s="110" t="s">
        <v>257</v>
      </c>
      <c r="P72" s="107"/>
      <c r="Q72" s="111" t="s">
        <v>96</v>
      </c>
      <c r="R72" s="109">
        <v>3861.4861209999999</v>
      </c>
      <c r="S72" s="109"/>
      <c r="T72" s="109"/>
      <c r="U72" s="109">
        <v>3258.299978</v>
      </c>
      <c r="V72" s="109">
        <v>692.16113199999995</v>
      </c>
      <c r="W72" s="109">
        <v>783.29815699999995</v>
      </c>
      <c r="X72" s="109">
        <v>98.011037999999999</v>
      </c>
      <c r="Y72" s="109"/>
      <c r="Z72" s="109"/>
      <c r="AA72" s="109">
        <v>147.43837300000001</v>
      </c>
      <c r="AB72" s="109"/>
      <c r="AC72" s="109"/>
      <c r="AD72" s="109"/>
      <c r="AE72" s="110"/>
      <c r="AF72" s="107" t="s">
        <v>492</v>
      </c>
      <c r="AG72" s="110">
        <v>9</v>
      </c>
      <c r="AH72" s="110"/>
      <c r="AI72" s="110">
        <v>9</v>
      </c>
      <c r="AJ72" s="110"/>
      <c r="AK72" s="110"/>
      <c r="AL72" s="110"/>
      <c r="AM72" s="110">
        <v>3</v>
      </c>
      <c r="AN72" s="110"/>
      <c r="AO72" s="107"/>
      <c r="AP72" s="112"/>
      <c r="AQ72" s="110" t="s">
        <v>95</v>
      </c>
      <c r="AR72" s="110"/>
      <c r="AS72" s="110"/>
      <c r="AT72" s="110"/>
      <c r="AU72" s="110"/>
      <c r="AV72" s="107"/>
      <c r="AW72" s="107"/>
      <c r="AX72" s="107"/>
      <c r="AY72" s="107"/>
      <c r="AZ72" s="107"/>
      <c r="BA72" s="107"/>
      <c r="BB72" s="107"/>
      <c r="BC72" s="107"/>
      <c r="BD72" s="107" t="s">
        <v>95</v>
      </c>
      <c r="BE72" s="107" t="s">
        <v>424</v>
      </c>
      <c r="BF72" s="107">
        <v>10</v>
      </c>
      <c r="BG72" s="109">
        <v>135.58131551402039</v>
      </c>
      <c r="BH72" s="113"/>
      <c r="BI72" s="107"/>
      <c r="BJ72" s="107" t="s">
        <v>196</v>
      </c>
      <c r="BK72" s="107">
        <v>2023</v>
      </c>
      <c r="BL72" s="107" t="s">
        <v>493</v>
      </c>
      <c r="BM72" s="107" t="s">
        <v>494</v>
      </c>
      <c r="BN72" s="107"/>
      <c r="BO72" s="107">
        <v>7817139166</v>
      </c>
      <c r="BP72" s="107" t="s">
        <v>495</v>
      </c>
      <c r="BQ72" s="107"/>
      <c r="BR72" s="107" t="s">
        <v>496</v>
      </c>
      <c r="BS72" s="107" t="s">
        <v>105</v>
      </c>
      <c r="BT72" s="107" t="s">
        <v>497</v>
      </c>
      <c r="BU72" s="107" t="s">
        <v>96</v>
      </c>
      <c r="BV72" s="107" t="s">
        <v>105</v>
      </c>
      <c r="BW72" s="114"/>
      <c r="BX72" s="107"/>
      <c r="BY72" s="107"/>
      <c r="BZ72" s="107"/>
      <c r="CA72" s="107"/>
      <c r="CB72" s="107"/>
      <c r="CC72" s="107"/>
      <c r="CD72" s="107"/>
      <c r="CE72" s="107"/>
      <c r="CF72" s="115">
        <v>324856</v>
      </c>
      <c r="CG72" s="115"/>
      <c r="CH72" s="116">
        <f t="shared" si="7"/>
        <v>200000</v>
      </c>
      <c r="CI72" s="115">
        <f t="shared" si="8"/>
        <v>350996</v>
      </c>
      <c r="CJ72" s="115">
        <f t="shared" si="9"/>
        <v>124856</v>
      </c>
      <c r="CK72" s="115" t="s">
        <v>957</v>
      </c>
      <c r="CL72" s="114"/>
      <c r="CM72" s="115"/>
      <c r="CN72" s="115">
        <v>0</v>
      </c>
      <c r="CO72" s="115"/>
      <c r="CP72" s="115"/>
      <c r="CQ72" s="115">
        <v>200000</v>
      </c>
      <c r="CR72" s="115"/>
      <c r="CS72" s="115"/>
      <c r="CT72" s="112"/>
      <c r="CU72" s="112"/>
      <c r="CV72" s="115">
        <v>0</v>
      </c>
      <c r="CW72" s="115"/>
      <c r="CX72" s="115">
        <v>26140</v>
      </c>
      <c r="CY72" s="115">
        <v>213481</v>
      </c>
      <c r="DA72" s="1"/>
      <c r="DB72" s="1"/>
    </row>
    <row r="73" spans="1:106" s="3" customFormat="1" ht="15" customHeight="1" x14ac:dyDescent="0.45">
      <c r="A73" s="106">
        <v>6005</v>
      </c>
      <c r="B73" s="107" t="s">
        <v>199</v>
      </c>
      <c r="C73" s="107">
        <v>5640</v>
      </c>
      <c r="D73" s="107"/>
      <c r="E73" s="108"/>
      <c r="F73" s="107"/>
      <c r="G73" s="109">
        <v>0</v>
      </c>
      <c r="H73" s="107" t="s">
        <v>200</v>
      </c>
      <c r="I73" s="125">
        <v>6</v>
      </c>
      <c r="J73" s="110" t="s">
        <v>95</v>
      </c>
      <c r="K73" s="110"/>
      <c r="L73" s="109"/>
      <c r="M73" s="109"/>
      <c r="N73" s="107"/>
      <c r="O73" s="107"/>
      <c r="P73" s="107"/>
      <c r="Q73" s="111" t="s">
        <v>96</v>
      </c>
      <c r="R73" s="109"/>
      <c r="S73" s="109"/>
      <c r="T73" s="109"/>
      <c r="U73" s="109"/>
      <c r="V73" s="109"/>
      <c r="W73" s="109"/>
      <c r="X73" s="109"/>
      <c r="Y73" s="109"/>
      <c r="Z73" s="109"/>
      <c r="AA73" s="109"/>
      <c r="AB73" s="109"/>
      <c r="AC73" s="109"/>
      <c r="AD73" s="109"/>
      <c r="AE73" s="110"/>
      <c r="AF73" s="107" t="s">
        <v>157</v>
      </c>
      <c r="AG73" s="110">
        <v>29</v>
      </c>
      <c r="AH73" s="110">
        <v>32</v>
      </c>
      <c r="AI73" s="110">
        <v>15</v>
      </c>
      <c r="AJ73" s="110"/>
      <c r="AK73" s="110"/>
      <c r="AL73" s="110"/>
      <c r="AM73" s="110"/>
      <c r="AN73" s="110"/>
      <c r="AO73" s="107"/>
      <c r="AP73" s="112"/>
      <c r="AQ73" s="110" t="s">
        <v>95</v>
      </c>
      <c r="AR73" s="110" t="s">
        <v>95</v>
      </c>
      <c r="AS73" s="110"/>
      <c r="AT73" s="110"/>
      <c r="AU73" s="110"/>
      <c r="AV73" s="107"/>
      <c r="AW73" s="107"/>
      <c r="AX73" s="107"/>
      <c r="AY73" s="107"/>
      <c r="AZ73" s="107"/>
      <c r="BA73" s="107" t="s">
        <v>95</v>
      </c>
      <c r="BB73" s="107"/>
      <c r="BC73" s="107"/>
      <c r="BD73" s="107"/>
      <c r="BE73" s="107" t="s">
        <v>98</v>
      </c>
      <c r="BF73" s="107">
        <v>3</v>
      </c>
      <c r="BG73" s="109">
        <v>147.04228318994416</v>
      </c>
      <c r="BH73" s="113"/>
      <c r="BI73" s="107"/>
      <c r="BJ73" s="107" t="s">
        <v>166</v>
      </c>
      <c r="BK73" s="107">
        <v>2023</v>
      </c>
      <c r="BL73" s="107" t="s">
        <v>201</v>
      </c>
      <c r="BM73" s="107" t="s">
        <v>30</v>
      </c>
      <c r="BN73" s="107" t="s">
        <v>202</v>
      </c>
      <c r="BO73" s="107" t="s">
        <v>202</v>
      </c>
      <c r="BP73" s="107" t="s">
        <v>202</v>
      </c>
      <c r="BQ73" s="107"/>
      <c r="BR73" s="107" t="s">
        <v>203</v>
      </c>
      <c r="BS73" s="107" t="s">
        <v>105</v>
      </c>
      <c r="BT73" s="107" t="s">
        <v>202</v>
      </c>
      <c r="BU73" s="107" t="s">
        <v>96</v>
      </c>
      <c r="BV73" s="107" t="s">
        <v>105</v>
      </c>
      <c r="BW73" s="114"/>
      <c r="BX73" s="107"/>
      <c r="BY73" s="107"/>
      <c r="BZ73" s="107"/>
      <c r="CA73" s="107"/>
      <c r="CB73" s="107"/>
      <c r="CC73" s="107"/>
      <c r="CD73" s="107"/>
      <c r="CE73" s="107"/>
      <c r="CF73" s="115">
        <v>74230</v>
      </c>
      <c r="CG73" s="115"/>
      <c r="CH73" s="116">
        <f t="shared" si="7"/>
        <v>74230</v>
      </c>
      <c r="CI73" s="115">
        <f t="shared" si="8"/>
        <v>74230</v>
      </c>
      <c r="CJ73" s="115">
        <f t="shared" si="9"/>
        <v>0</v>
      </c>
      <c r="CK73" s="115"/>
      <c r="CL73" s="114"/>
      <c r="CM73" s="115">
        <v>37115</v>
      </c>
      <c r="CN73" s="115">
        <v>37115</v>
      </c>
      <c r="CO73" s="115"/>
      <c r="CP73" s="115"/>
      <c r="CQ73" s="115">
        <v>0</v>
      </c>
      <c r="CR73" s="115"/>
      <c r="CS73" s="115"/>
      <c r="CT73" s="112"/>
      <c r="CU73" s="112"/>
      <c r="CV73" s="115">
        <v>0</v>
      </c>
      <c r="CW73" s="115"/>
      <c r="CX73" s="115">
        <v>0</v>
      </c>
      <c r="CY73" s="115">
        <v>27000</v>
      </c>
      <c r="DA73" s="1"/>
      <c r="DB73" s="1"/>
    </row>
    <row r="74" spans="1:106" s="3" customFormat="1" ht="15" customHeight="1" x14ac:dyDescent="0.45">
      <c r="A74" s="106">
        <v>6041</v>
      </c>
      <c r="B74" s="107" t="s">
        <v>204</v>
      </c>
      <c r="C74" s="107">
        <v>5640</v>
      </c>
      <c r="D74" s="107"/>
      <c r="E74" s="108"/>
      <c r="F74" s="107"/>
      <c r="G74" s="109">
        <v>248.42</v>
      </c>
      <c r="H74" s="107" t="s">
        <v>205</v>
      </c>
      <c r="I74" s="125">
        <v>6.916666666666667</v>
      </c>
      <c r="J74" s="110"/>
      <c r="K74" s="110"/>
      <c r="L74" s="109"/>
      <c r="M74" s="109"/>
      <c r="N74" s="107"/>
      <c r="O74" s="107"/>
      <c r="P74" s="107"/>
      <c r="Q74" s="111" t="s">
        <v>96</v>
      </c>
      <c r="R74" s="109">
        <v>55.828000000000003</v>
      </c>
      <c r="S74" s="109"/>
      <c r="T74" s="109"/>
      <c r="U74" s="109"/>
      <c r="V74" s="109"/>
      <c r="W74" s="109">
        <v>192.58779999999999</v>
      </c>
      <c r="X74" s="109"/>
      <c r="Y74" s="109"/>
      <c r="Z74" s="109"/>
      <c r="AA74" s="109"/>
      <c r="AB74" s="109"/>
      <c r="AC74" s="109"/>
      <c r="AD74" s="109"/>
      <c r="AE74" s="110"/>
      <c r="AF74" s="107" t="s">
        <v>206</v>
      </c>
      <c r="AG74" s="110">
        <v>52</v>
      </c>
      <c r="AH74" s="110"/>
      <c r="AI74" s="110">
        <v>18</v>
      </c>
      <c r="AJ74" s="110"/>
      <c r="AK74" s="110"/>
      <c r="AL74" s="110"/>
      <c r="AM74" s="110"/>
      <c r="AN74" s="110"/>
      <c r="AO74" s="107"/>
      <c r="AP74" s="112"/>
      <c r="AQ74" s="110" t="s">
        <v>95</v>
      </c>
      <c r="AR74" s="110"/>
      <c r="AS74" s="110"/>
      <c r="AT74" s="110"/>
      <c r="AU74" s="110"/>
      <c r="AV74" s="107"/>
      <c r="AW74" s="107"/>
      <c r="AX74" s="107"/>
      <c r="AY74" s="107"/>
      <c r="AZ74" s="107"/>
      <c r="BA74" s="107"/>
      <c r="BB74" s="107"/>
      <c r="BC74" s="107"/>
      <c r="BD74" s="107"/>
      <c r="BE74" s="107" t="s">
        <v>98</v>
      </c>
      <c r="BF74" s="107">
        <v>4</v>
      </c>
      <c r="BG74" s="109">
        <v>146.08773773539872</v>
      </c>
      <c r="BH74" s="113"/>
      <c r="BI74" s="107"/>
      <c r="BJ74" s="107" t="s">
        <v>166</v>
      </c>
      <c r="BK74" s="107">
        <v>2023</v>
      </c>
      <c r="BL74" s="107" t="s">
        <v>207</v>
      </c>
      <c r="BM74" s="107" t="s">
        <v>24</v>
      </c>
      <c r="BN74" s="107" t="s">
        <v>208</v>
      </c>
      <c r="BO74" s="107"/>
      <c r="BP74" s="107" t="s">
        <v>209</v>
      </c>
      <c r="BQ74" s="107"/>
      <c r="BR74" s="107" t="s">
        <v>210</v>
      </c>
      <c r="BS74" s="107" t="s">
        <v>105</v>
      </c>
      <c r="BT74" s="107" t="s">
        <v>211</v>
      </c>
      <c r="BU74" s="107" t="s">
        <v>96</v>
      </c>
      <c r="BV74" s="107" t="s">
        <v>105</v>
      </c>
      <c r="BW74" s="114"/>
      <c r="BX74" s="107"/>
      <c r="BY74" s="107"/>
      <c r="BZ74" s="107"/>
      <c r="CA74" s="107"/>
      <c r="CB74" s="107"/>
      <c r="CC74" s="107"/>
      <c r="CD74" s="107"/>
      <c r="CE74" s="107"/>
      <c r="CF74" s="115">
        <v>71000</v>
      </c>
      <c r="CG74" s="115"/>
      <c r="CH74" s="116">
        <f t="shared" si="7"/>
        <v>71000</v>
      </c>
      <c r="CI74" s="115">
        <f t="shared" si="8"/>
        <v>141870</v>
      </c>
      <c r="CJ74" s="115">
        <f t="shared" si="9"/>
        <v>0</v>
      </c>
      <c r="CK74" s="115"/>
      <c r="CL74" s="114"/>
      <c r="CM74" s="115">
        <v>66000</v>
      </c>
      <c r="CN74" s="115">
        <v>0</v>
      </c>
      <c r="CO74" s="115"/>
      <c r="CP74" s="115"/>
      <c r="CQ74" s="115">
        <v>5000</v>
      </c>
      <c r="CR74" s="115"/>
      <c r="CS74" s="115"/>
      <c r="CT74" s="112"/>
      <c r="CU74" s="112"/>
      <c r="CV74" s="115">
        <v>0</v>
      </c>
      <c r="CW74" s="115"/>
      <c r="CX74" s="115">
        <v>70870</v>
      </c>
      <c r="CY74" s="115">
        <v>0</v>
      </c>
      <c r="DA74" s="1"/>
      <c r="DB74" s="1"/>
    </row>
    <row r="75" spans="1:106" s="3" customFormat="1" ht="15" customHeight="1" x14ac:dyDescent="0.45">
      <c r="A75" s="106">
        <v>5841</v>
      </c>
      <c r="B75" s="107" t="s">
        <v>237</v>
      </c>
      <c r="C75" s="107">
        <v>5640</v>
      </c>
      <c r="D75" s="107"/>
      <c r="E75" s="108"/>
      <c r="F75" s="107"/>
      <c r="G75" s="109">
        <v>4.1100000000000003</v>
      </c>
      <c r="H75" s="107" t="s">
        <v>238</v>
      </c>
      <c r="I75" s="125">
        <v>5.583333333333333</v>
      </c>
      <c r="J75" s="110" t="s">
        <v>95</v>
      </c>
      <c r="K75" s="110" t="s">
        <v>239</v>
      </c>
      <c r="L75" s="109">
        <v>4.1102119999999998</v>
      </c>
      <c r="M75" s="109"/>
      <c r="N75" s="107"/>
      <c r="O75" s="107"/>
      <c r="P75" s="107"/>
      <c r="Q75" s="111" t="s">
        <v>96</v>
      </c>
      <c r="R75" s="109"/>
      <c r="S75" s="109"/>
      <c r="T75" s="109"/>
      <c r="U75" s="109"/>
      <c r="V75" s="109"/>
      <c r="W75" s="109">
        <v>4.0985769999999997</v>
      </c>
      <c r="X75" s="109"/>
      <c r="Y75" s="109"/>
      <c r="Z75" s="109"/>
      <c r="AA75" s="109"/>
      <c r="AB75" s="109"/>
      <c r="AC75" s="109"/>
      <c r="AD75" s="109"/>
      <c r="AE75" s="110"/>
      <c r="AF75" s="107" t="s">
        <v>119</v>
      </c>
      <c r="AG75" s="110"/>
      <c r="AH75" s="110"/>
      <c r="AI75" s="110"/>
      <c r="AJ75" s="110"/>
      <c r="AK75" s="110"/>
      <c r="AL75" s="110"/>
      <c r="AM75" s="110"/>
      <c r="AN75" s="110"/>
      <c r="AO75" s="107"/>
      <c r="AP75" s="112"/>
      <c r="AQ75" s="110" t="s">
        <v>95</v>
      </c>
      <c r="AR75" s="110" t="s">
        <v>95</v>
      </c>
      <c r="AS75" s="110"/>
      <c r="AT75" s="110" t="s">
        <v>95</v>
      </c>
      <c r="AU75" s="110"/>
      <c r="AV75" s="107"/>
      <c r="AW75" s="107"/>
      <c r="AX75" s="107"/>
      <c r="AY75" s="107"/>
      <c r="AZ75" s="107" t="s">
        <v>95</v>
      </c>
      <c r="BA75" s="107"/>
      <c r="BB75" s="107"/>
      <c r="BC75" s="107"/>
      <c r="BD75" s="107"/>
      <c r="BE75" s="107" t="s">
        <v>98</v>
      </c>
      <c r="BF75" s="107">
        <v>5</v>
      </c>
      <c r="BG75" s="109">
        <v>145.26955591721688</v>
      </c>
      <c r="BH75" s="113"/>
      <c r="BI75" s="107"/>
      <c r="BJ75" s="107" t="s">
        <v>166</v>
      </c>
      <c r="BK75" s="107">
        <v>2023</v>
      </c>
      <c r="BL75" s="107" t="s">
        <v>240</v>
      </c>
      <c r="BM75" s="107" t="s">
        <v>30</v>
      </c>
      <c r="BN75" s="107" t="s">
        <v>241</v>
      </c>
      <c r="BO75" s="107" t="s">
        <v>242</v>
      </c>
      <c r="BP75" s="107" t="s">
        <v>243</v>
      </c>
      <c r="BQ75" s="107"/>
      <c r="BR75" s="107" t="s">
        <v>244</v>
      </c>
      <c r="BS75" s="107" t="s">
        <v>105</v>
      </c>
      <c r="BT75" s="107" t="s">
        <v>245</v>
      </c>
      <c r="BU75" s="107" t="s">
        <v>96</v>
      </c>
      <c r="BV75" s="107" t="s">
        <v>105</v>
      </c>
      <c r="BW75" s="114"/>
      <c r="BX75" s="107"/>
      <c r="BY75" s="107"/>
      <c r="BZ75" s="107"/>
      <c r="CA75" s="107"/>
      <c r="CB75" s="107"/>
      <c r="CC75" s="107"/>
      <c r="CD75" s="107"/>
      <c r="CE75" s="107"/>
      <c r="CF75" s="115">
        <v>69000</v>
      </c>
      <c r="CG75" s="115"/>
      <c r="CH75" s="116">
        <f t="shared" si="7"/>
        <v>69000</v>
      </c>
      <c r="CI75" s="115">
        <f t="shared" si="8"/>
        <v>69000</v>
      </c>
      <c r="CJ75" s="115">
        <f t="shared" si="9"/>
        <v>0</v>
      </c>
      <c r="CK75" s="115"/>
      <c r="CL75" s="114"/>
      <c r="CM75" s="115">
        <v>51000</v>
      </c>
      <c r="CN75" s="115">
        <v>18000</v>
      </c>
      <c r="CO75" s="115"/>
      <c r="CP75" s="115"/>
      <c r="CQ75" s="115">
        <v>0</v>
      </c>
      <c r="CR75" s="115"/>
      <c r="CS75" s="115"/>
      <c r="CT75" s="112"/>
      <c r="CU75" s="112"/>
      <c r="CV75" s="115">
        <v>0</v>
      </c>
      <c r="CW75" s="115"/>
      <c r="CX75" s="115">
        <v>0</v>
      </c>
      <c r="CY75" s="115">
        <v>6000</v>
      </c>
      <c r="DA75" s="1"/>
      <c r="DB75" s="1"/>
    </row>
    <row r="76" spans="1:106" s="3" customFormat="1" ht="15" customHeight="1" x14ac:dyDescent="0.45">
      <c r="A76" s="106">
        <v>6060</v>
      </c>
      <c r="B76" s="107" t="s">
        <v>272</v>
      </c>
      <c r="C76" s="107">
        <v>5640</v>
      </c>
      <c r="D76" s="122" t="s">
        <v>273</v>
      </c>
      <c r="E76" s="108"/>
      <c r="F76" s="107"/>
      <c r="G76" s="109">
        <v>697</v>
      </c>
      <c r="H76" s="107" t="s">
        <v>274</v>
      </c>
      <c r="I76" s="125">
        <v>6.75</v>
      </c>
      <c r="J76" s="110" t="s">
        <v>95</v>
      </c>
      <c r="K76" s="110" t="s">
        <v>239</v>
      </c>
      <c r="L76" s="109">
        <v>672.46309199999996</v>
      </c>
      <c r="M76" s="109"/>
      <c r="N76" s="107"/>
      <c r="O76" s="107"/>
      <c r="P76" s="107"/>
      <c r="Q76" s="111" t="s">
        <v>96</v>
      </c>
      <c r="R76" s="109"/>
      <c r="S76" s="109"/>
      <c r="T76" s="109"/>
      <c r="U76" s="109"/>
      <c r="V76" s="109"/>
      <c r="W76" s="109">
        <v>696.69311400000004</v>
      </c>
      <c r="X76" s="109"/>
      <c r="Y76" s="109"/>
      <c r="Z76" s="109"/>
      <c r="AA76" s="109"/>
      <c r="AB76" s="109"/>
      <c r="AC76" s="109"/>
      <c r="AD76" s="109"/>
      <c r="AE76" s="110"/>
      <c r="AF76" s="107" t="s">
        <v>143</v>
      </c>
      <c r="AG76" s="110">
        <v>14</v>
      </c>
      <c r="AH76" s="110">
        <v>19</v>
      </c>
      <c r="AI76" s="110"/>
      <c r="AJ76" s="110"/>
      <c r="AK76" s="110"/>
      <c r="AL76" s="110"/>
      <c r="AM76" s="110"/>
      <c r="AN76" s="110"/>
      <c r="AO76" s="107"/>
      <c r="AP76" s="112"/>
      <c r="AQ76" s="110" t="s">
        <v>95</v>
      </c>
      <c r="AR76" s="110" t="s">
        <v>95</v>
      </c>
      <c r="AS76" s="110" t="s">
        <v>95</v>
      </c>
      <c r="AT76" s="110"/>
      <c r="AU76" s="110"/>
      <c r="AV76" s="107"/>
      <c r="AW76" s="107"/>
      <c r="AX76" s="107"/>
      <c r="AY76" s="107"/>
      <c r="AZ76" s="107"/>
      <c r="BA76" s="107"/>
      <c r="BB76" s="107" t="s">
        <v>95</v>
      </c>
      <c r="BC76" s="107"/>
      <c r="BD76" s="107" t="s">
        <v>95</v>
      </c>
      <c r="BE76" s="107" t="s">
        <v>98</v>
      </c>
      <c r="BF76" s="107">
        <v>6</v>
      </c>
      <c r="BG76" s="109">
        <v>144.5549094525704</v>
      </c>
      <c r="BH76" s="113"/>
      <c r="BI76" s="107"/>
      <c r="BJ76" s="107" t="s">
        <v>166</v>
      </c>
      <c r="BK76" s="107">
        <v>2023</v>
      </c>
      <c r="BL76" s="107" t="s">
        <v>174</v>
      </c>
      <c r="BM76" s="107" t="s">
        <v>30</v>
      </c>
      <c r="BN76" s="107" t="s">
        <v>175</v>
      </c>
      <c r="BO76" s="107" t="s">
        <v>176</v>
      </c>
      <c r="BP76" s="107" t="s">
        <v>177</v>
      </c>
      <c r="BQ76" s="107"/>
      <c r="BR76" s="107" t="s">
        <v>275</v>
      </c>
      <c r="BS76" s="107" t="s">
        <v>105</v>
      </c>
      <c r="BT76" s="107" t="s">
        <v>276</v>
      </c>
      <c r="BU76" s="107" t="s">
        <v>96</v>
      </c>
      <c r="BV76" s="107" t="s">
        <v>105</v>
      </c>
      <c r="BW76" s="114"/>
      <c r="BX76" s="107"/>
      <c r="BY76" s="107"/>
      <c r="BZ76" s="107"/>
      <c r="CA76" s="107"/>
      <c r="CB76" s="107"/>
      <c r="CC76" s="107"/>
      <c r="CD76" s="107"/>
      <c r="CE76" s="107"/>
      <c r="CF76" s="115">
        <v>330755</v>
      </c>
      <c r="CG76" s="115">
        <v>22800</v>
      </c>
      <c r="CH76" s="116">
        <f>SUM(CM76:CV76,CZ76)</f>
        <v>307955</v>
      </c>
      <c r="CI76" s="115">
        <f t="shared" si="8"/>
        <v>330755</v>
      </c>
      <c r="CJ76" s="115">
        <f t="shared" si="9"/>
        <v>0</v>
      </c>
      <c r="CK76" s="115"/>
      <c r="CL76" s="114"/>
      <c r="CM76" s="115">
        <v>19007</v>
      </c>
      <c r="CN76" s="115">
        <v>0</v>
      </c>
      <c r="CO76" s="115"/>
      <c r="CP76" s="115"/>
      <c r="CQ76" s="115">
        <v>0</v>
      </c>
      <c r="CR76" s="115"/>
      <c r="CS76" s="115"/>
      <c r="CT76" s="112">
        <v>173948</v>
      </c>
      <c r="CU76" s="112">
        <v>100000</v>
      </c>
      <c r="CV76" s="115">
        <v>15000</v>
      </c>
      <c r="CW76" s="115"/>
      <c r="CX76" s="115">
        <v>0</v>
      </c>
      <c r="CY76" s="115">
        <v>0</v>
      </c>
      <c r="DA76" s="1"/>
      <c r="DB76" s="1"/>
    </row>
    <row r="77" spans="1:106" s="3" customFormat="1" ht="15" customHeight="1" x14ac:dyDescent="0.45">
      <c r="A77" s="106">
        <v>5921</v>
      </c>
      <c r="B77" s="107" t="s">
        <v>277</v>
      </c>
      <c r="C77" s="107">
        <v>5640</v>
      </c>
      <c r="D77" s="122" t="s">
        <v>278</v>
      </c>
      <c r="E77" s="108"/>
      <c r="F77" s="107"/>
      <c r="G77" s="109">
        <v>10119.92</v>
      </c>
      <c r="H77" s="107" t="s">
        <v>279</v>
      </c>
      <c r="I77" s="125">
        <v>7.333333333333333</v>
      </c>
      <c r="J77" s="110" t="s">
        <v>95</v>
      </c>
      <c r="K77" s="110" t="s">
        <v>280</v>
      </c>
      <c r="L77" s="109">
        <v>622.77677800000004</v>
      </c>
      <c r="M77" s="109"/>
      <c r="N77" s="107"/>
      <c r="O77" s="107"/>
      <c r="P77" s="107"/>
      <c r="Q77" s="111" t="s">
        <v>96</v>
      </c>
      <c r="R77" s="109">
        <v>2375.2734799999998</v>
      </c>
      <c r="S77" s="109"/>
      <c r="T77" s="109"/>
      <c r="U77" s="109"/>
      <c r="V77" s="109"/>
      <c r="W77" s="109">
        <v>779.5603880000001</v>
      </c>
      <c r="X77" s="109">
        <v>309.90781400000003</v>
      </c>
      <c r="Y77" s="109"/>
      <c r="Z77" s="109"/>
      <c r="AA77" s="109"/>
      <c r="AB77" s="109">
        <v>6661.9820679999993</v>
      </c>
      <c r="AC77" s="109"/>
      <c r="AD77" s="109"/>
      <c r="AE77" s="110"/>
      <c r="AF77" s="107" t="s">
        <v>157</v>
      </c>
      <c r="AG77" s="110">
        <v>2</v>
      </c>
      <c r="AH77" s="110">
        <v>1</v>
      </c>
      <c r="AI77" s="110">
        <v>3</v>
      </c>
      <c r="AJ77" s="110"/>
      <c r="AK77" s="110"/>
      <c r="AL77" s="110"/>
      <c r="AM77" s="110"/>
      <c r="AN77" s="110"/>
      <c r="AO77" s="107"/>
      <c r="AP77" s="112"/>
      <c r="AQ77" s="110" t="s">
        <v>95</v>
      </c>
      <c r="AR77" s="110" t="s">
        <v>95</v>
      </c>
      <c r="AS77" s="110" t="s">
        <v>95</v>
      </c>
      <c r="AT77" s="110" t="s">
        <v>95</v>
      </c>
      <c r="AU77" s="110"/>
      <c r="AV77" s="107"/>
      <c r="AW77" s="107"/>
      <c r="AX77" s="107"/>
      <c r="AY77" s="107"/>
      <c r="AZ77" s="107"/>
      <c r="BA77" s="107"/>
      <c r="BB77" s="106" t="s">
        <v>95</v>
      </c>
      <c r="BC77" s="107"/>
      <c r="BD77" s="107" t="s">
        <v>95</v>
      </c>
      <c r="BE77" s="107" t="s">
        <v>98</v>
      </c>
      <c r="BF77" s="107">
        <v>7</v>
      </c>
      <c r="BG77" s="109">
        <v>144.01955591721685</v>
      </c>
      <c r="BH77" s="113"/>
      <c r="BI77" s="107" t="s">
        <v>281</v>
      </c>
      <c r="BJ77" s="107" t="s">
        <v>166</v>
      </c>
      <c r="BK77" s="107">
        <v>2023</v>
      </c>
      <c r="BL77" s="107" t="s">
        <v>167</v>
      </c>
      <c r="BM77" s="107" t="s">
        <v>31</v>
      </c>
      <c r="BN77" s="107"/>
      <c r="BO77" s="107" t="s">
        <v>168</v>
      </c>
      <c r="BP77" s="107" t="s">
        <v>169</v>
      </c>
      <c r="BQ77" s="107"/>
      <c r="BR77" s="107" t="s">
        <v>282</v>
      </c>
      <c r="BS77" s="107" t="s">
        <v>105</v>
      </c>
      <c r="BT77" s="107" t="s">
        <v>283</v>
      </c>
      <c r="BU77" s="107" t="s">
        <v>96</v>
      </c>
      <c r="BV77" s="107" t="s">
        <v>105</v>
      </c>
      <c r="BW77" s="114"/>
      <c r="BX77" s="107"/>
      <c r="BY77" s="107"/>
      <c r="BZ77" s="107"/>
      <c r="CA77" s="107"/>
      <c r="CB77" s="107"/>
      <c r="CC77" s="107"/>
      <c r="CD77" s="107"/>
      <c r="CE77" s="107"/>
      <c r="CF77" s="115">
        <v>2192485</v>
      </c>
      <c r="CG77" s="115">
        <v>116325</v>
      </c>
      <c r="CH77" s="116">
        <f>SUM(CM77:CV77,CZ77)</f>
        <v>2076160</v>
      </c>
      <c r="CI77" s="115">
        <f t="shared" si="8"/>
        <v>2212485</v>
      </c>
      <c r="CJ77" s="115">
        <f t="shared" si="9"/>
        <v>0</v>
      </c>
      <c r="CK77" s="115"/>
      <c r="CL77" s="114"/>
      <c r="CM77" s="115">
        <v>814634</v>
      </c>
      <c r="CN77" s="115">
        <v>550000</v>
      </c>
      <c r="CO77" s="115"/>
      <c r="CP77" s="115"/>
      <c r="CQ77" s="115">
        <v>459026</v>
      </c>
      <c r="CR77" s="115"/>
      <c r="CS77" s="115"/>
      <c r="CT77" s="112"/>
      <c r="CU77" s="112">
        <v>150000</v>
      </c>
      <c r="CV77" s="115">
        <v>102500</v>
      </c>
      <c r="CW77" s="115"/>
      <c r="CX77" s="115">
        <v>20000</v>
      </c>
      <c r="CY77" s="115">
        <v>211165</v>
      </c>
      <c r="DA77" s="1"/>
      <c r="DB77" s="1"/>
    </row>
    <row r="78" spans="1:106" s="3" customFormat="1" ht="15" customHeight="1" x14ac:dyDescent="0.45">
      <c r="A78" s="106">
        <v>5176</v>
      </c>
      <c r="B78" s="107" t="s">
        <v>302</v>
      </c>
      <c r="C78" s="107">
        <v>5640</v>
      </c>
      <c r="D78" s="107"/>
      <c r="E78" s="108" t="s">
        <v>96</v>
      </c>
      <c r="F78" s="107" t="s">
        <v>31</v>
      </c>
      <c r="G78" s="109">
        <v>379.06</v>
      </c>
      <c r="H78" s="107" t="s">
        <v>274</v>
      </c>
      <c r="I78" s="125">
        <v>7.583333333333333</v>
      </c>
      <c r="J78" s="110"/>
      <c r="K78" s="110"/>
      <c r="L78" s="109"/>
      <c r="M78" s="109"/>
      <c r="N78" s="107"/>
      <c r="O78" s="107"/>
      <c r="P78" s="107"/>
      <c r="Q78" s="111" t="s">
        <v>96</v>
      </c>
      <c r="R78" s="109"/>
      <c r="S78" s="109"/>
      <c r="T78" s="109"/>
      <c r="U78" s="109"/>
      <c r="V78" s="109"/>
      <c r="W78" s="109"/>
      <c r="X78" s="109"/>
      <c r="Y78" s="109"/>
      <c r="Z78" s="109"/>
      <c r="AA78" s="109"/>
      <c r="AB78" s="109">
        <v>379.14112899999998</v>
      </c>
      <c r="AC78" s="109"/>
      <c r="AD78" s="109"/>
      <c r="AE78" s="110"/>
      <c r="AF78" s="107" t="s">
        <v>157</v>
      </c>
      <c r="AG78" s="110">
        <v>41</v>
      </c>
      <c r="AH78" s="110">
        <v>27</v>
      </c>
      <c r="AI78" s="110">
        <v>13</v>
      </c>
      <c r="AJ78" s="110"/>
      <c r="AK78" s="110"/>
      <c r="AL78" s="110"/>
      <c r="AM78" s="110"/>
      <c r="AN78" s="110"/>
      <c r="AO78" s="107"/>
      <c r="AP78" s="112"/>
      <c r="AQ78" s="110" t="s">
        <v>95</v>
      </c>
      <c r="AR78" s="110"/>
      <c r="AS78" s="110"/>
      <c r="AT78" s="110"/>
      <c r="AU78" s="110"/>
      <c r="AV78" s="107"/>
      <c r="AW78" s="107"/>
      <c r="AX78" s="107"/>
      <c r="AY78" s="107"/>
      <c r="AZ78" s="107"/>
      <c r="BA78" s="107"/>
      <c r="BB78" s="107"/>
      <c r="BC78" s="107"/>
      <c r="BD78" s="107"/>
      <c r="BE78" s="107" t="s">
        <v>98</v>
      </c>
      <c r="BF78" s="107">
        <v>8</v>
      </c>
      <c r="BG78" s="109">
        <v>143.00692965459064</v>
      </c>
      <c r="BH78" s="113"/>
      <c r="BI78" s="107"/>
      <c r="BJ78" s="107" t="s">
        <v>166</v>
      </c>
      <c r="BK78" s="107">
        <v>2023</v>
      </c>
      <c r="BL78" s="107" t="s">
        <v>303</v>
      </c>
      <c r="BM78" s="107" t="s">
        <v>31</v>
      </c>
      <c r="BN78" s="107"/>
      <c r="BO78" s="107" t="s">
        <v>304</v>
      </c>
      <c r="BP78" s="107" t="s">
        <v>305</v>
      </c>
      <c r="BQ78" s="107"/>
      <c r="BR78" s="107" t="s">
        <v>306</v>
      </c>
      <c r="BS78" s="107" t="s">
        <v>105</v>
      </c>
      <c r="BT78" s="107" t="s">
        <v>307</v>
      </c>
      <c r="BU78" s="107" t="s">
        <v>96</v>
      </c>
      <c r="BV78" s="107" t="s">
        <v>105</v>
      </c>
      <c r="BW78" s="114"/>
      <c r="BX78" s="107"/>
      <c r="BY78" s="107"/>
      <c r="BZ78" s="107"/>
      <c r="CA78" s="107"/>
      <c r="CB78" s="107"/>
      <c r="CC78" s="107"/>
      <c r="CD78" s="107"/>
      <c r="CE78" s="107"/>
      <c r="CF78" s="115">
        <v>610960</v>
      </c>
      <c r="CG78" s="115"/>
      <c r="CH78" s="116">
        <f>SUM(CM78:CW78,CZ78)</f>
        <v>610960</v>
      </c>
      <c r="CI78" s="115">
        <f t="shared" si="8"/>
        <v>610960</v>
      </c>
      <c r="CJ78" s="115">
        <f t="shared" si="9"/>
        <v>0</v>
      </c>
      <c r="CK78" s="115"/>
      <c r="CL78" s="114"/>
      <c r="CM78" s="115">
        <v>610960</v>
      </c>
      <c r="CN78" s="115">
        <v>0</v>
      </c>
      <c r="CO78" s="115"/>
      <c r="CP78" s="115"/>
      <c r="CQ78" s="115">
        <v>0</v>
      </c>
      <c r="CR78" s="115"/>
      <c r="CS78" s="115"/>
      <c r="CT78" s="112"/>
      <c r="CU78" s="112"/>
      <c r="CV78" s="115">
        <v>0</v>
      </c>
      <c r="CW78" s="115"/>
      <c r="CX78" s="115">
        <v>0</v>
      </c>
      <c r="CY78" s="115">
        <v>290000</v>
      </c>
      <c r="DA78" s="1"/>
      <c r="DB78" s="1"/>
    </row>
    <row r="79" spans="1:106" s="3" customFormat="1" ht="15" customHeight="1" x14ac:dyDescent="0.45">
      <c r="A79" s="106">
        <v>5889</v>
      </c>
      <c r="B79" s="107" t="s">
        <v>315</v>
      </c>
      <c r="C79" s="107">
        <v>5640</v>
      </c>
      <c r="D79" s="107"/>
      <c r="E79" s="108"/>
      <c r="F79" s="107"/>
      <c r="G79" s="109">
        <v>2546.44</v>
      </c>
      <c r="H79" s="107" t="s">
        <v>274</v>
      </c>
      <c r="I79" s="125">
        <v>7.833333333333333</v>
      </c>
      <c r="J79" s="110" t="s">
        <v>95</v>
      </c>
      <c r="K79" s="110" t="s">
        <v>316</v>
      </c>
      <c r="L79" s="109">
        <v>2546.8090099999999</v>
      </c>
      <c r="M79" s="109"/>
      <c r="N79" s="107"/>
      <c r="O79" s="107"/>
      <c r="P79" s="107"/>
      <c r="Q79" s="111" t="s">
        <v>96</v>
      </c>
      <c r="R79" s="109">
        <v>2448.1209630000003</v>
      </c>
      <c r="S79" s="109"/>
      <c r="T79" s="109"/>
      <c r="U79" s="109"/>
      <c r="V79" s="109"/>
      <c r="W79" s="109">
        <v>98.688046999999997</v>
      </c>
      <c r="X79" s="109"/>
      <c r="Y79" s="109"/>
      <c r="Z79" s="109"/>
      <c r="AA79" s="109"/>
      <c r="AB79" s="109"/>
      <c r="AC79" s="109"/>
      <c r="AD79" s="109"/>
      <c r="AE79" s="110"/>
      <c r="AF79" s="107" t="s">
        <v>143</v>
      </c>
      <c r="AG79" s="110">
        <v>37</v>
      </c>
      <c r="AH79" s="110">
        <v>36</v>
      </c>
      <c r="AI79" s="110"/>
      <c r="AJ79" s="110"/>
      <c r="AK79" s="110"/>
      <c r="AL79" s="110"/>
      <c r="AM79" s="110"/>
      <c r="AN79" s="110"/>
      <c r="AO79" s="107"/>
      <c r="AP79" s="112"/>
      <c r="AQ79" s="110" t="s">
        <v>95</v>
      </c>
      <c r="AR79" s="110" t="s">
        <v>95</v>
      </c>
      <c r="AS79" s="110" t="s">
        <v>95</v>
      </c>
      <c r="AT79" s="110"/>
      <c r="AU79" s="110"/>
      <c r="AV79" s="107"/>
      <c r="AW79" s="107"/>
      <c r="AX79" s="107"/>
      <c r="AY79" s="107"/>
      <c r="AZ79" s="107"/>
      <c r="BA79" s="107"/>
      <c r="BB79" s="107" t="s">
        <v>95</v>
      </c>
      <c r="BC79" s="107"/>
      <c r="BD79" s="107"/>
      <c r="BE79" s="107" t="s">
        <v>98</v>
      </c>
      <c r="BF79" s="107">
        <v>9</v>
      </c>
      <c r="BG79" s="109">
        <v>141.85793975560074</v>
      </c>
      <c r="BH79" s="113"/>
      <c r="BI79" s="108" t="s">
        <v>317</v>
      </c>
      <c r="BJ79" s="107" t="s">
        <v>166</v>
      </c>
      <c r="BK79" s="107">
        <v>2023</v>
      </c>
      <c r="BL79" s="107" t="s">
        <v>318</v>
      </c>
      <c r="BM79" s="107" t="s">
        <v>21</v>
      </c>
      <c r="BN79" s="107"/>
      <c r="BO79" s="107" t="s">
        <v>319</v>
      </c>
      <c r="BP79" s="107" t="s">
        <v>320</v>
      </c>
      <c r="BQ79" s="107"/>
      <c r="BR79" s="107" t="s">
        <v>321</v>
      </c>
      <c r="BS79" s="107" t="s">
        <v>105</v>
      </c>
      <c r="BT79" s="107" t="s">
        <v>322</v>
      </c>
      <c r="BU79" s="107" t="s">
        <v>96</v>
      </c>
      <c r="BV79" s="107" t="s">
        <v>105</v>
      </c>
      <c r="BW79" s="114"/>
      <c r="BX79" s="107"/>
      <c r="BY79" s="107"/>
      <c r="BZ79" s="107"/>
      <c r="CA79" s="107"/>
      <c r="CB79" s="107"/>
      <c r="CC79" s="107"/>
      <c r="CD79" s="107"/>
      <c r="CE79" s="107"/>
      <c r="CF79" s="115">
        <v>824026</v>
      </c>
      <c r="CG79" s="115"/>
      <c r="CH79" s="116">
        <f>SUM(CM79:CV79,CZ79)</f>
        <v>824026</v>
      </c>
      <c r="CI79" s="115">
        <f t="shared" si="8"/>
        <v>824026</v>
      </c>
      <c r="CJ79" s="115">
        <f t="shared" si="9"/>
        <v>0</v>
      </c>
      <c r="CK79" s="115"/>
      <c r="CL79" s="114"/>
      <c r="CM79" s="115"/>
      <c r="CN79" s="115">
        <v>0</v>
      </c>
      <c r="CO79" s="115"/>
      <c r="CP79" s="115"/>
      <c r="CQ79" s="115">
        <v>340904</v>
      </c>
      <c r="CR79" s="115"/>
      <c r="CS79" s="115"/>
      <c r="CT79" s="112">
        <v>433122</v>
      </c>
      <c r="CU79" s="112">
        <v>50000</v>
      </c>
      <c r="CV79" s="115">
        <v>0</v>
      </c>
      <c r="CW79" s="115"/>
      <c r="CX79" s="115">
        <v>0</v>
      </c>
      <c r="CY79" s="115">
        <v>29000</v>
      </c>
      <c r="DA79" s="1"/>
      <c r="DB79" s="1"/>
    </row>
    <row r="80" spans="1:106" s="3" customFormat="1" ht="15" customHeight="1" x14ac:dyDescent="0.45">
      <c r="A80" s="106">
        <v>6072</v>
      </c>
      <c r="B80" s="107" t="s">
        <v>323</v>
      </c>
      <c r="C80" s="107">
        <v>5640</v>
      </c>
      <c r="D80" s="107"/>
      <c r="E80" s="108"/>
      <c r="F80" s="107"/>
      <c r="G80" s="109">
        <v>0</v>
      </c>
      <c r="H80" s="107" t="s">
        <v>238</v>
      </c>
      <c r="I80" s="125">
        <v>5</v>
      </c>
      <c r="J80" s="110"/>
      <c r="K80" s="110"/>
      <c r="L80" s="109"/>
      <c r="M80" s="109"/>
      <c r="N80" s="107"/>
      <c r="O80" s="107"/>
      <c r="P80" s="107"/>
      <c r="Q80" s="111" t="s">
        <v>96</v>
      </c>
      <c r="R80" s="109"/>
      <c r="S80" s="109"/>
      <c r="T80" s="109"/>
      <c r="U80" s="109"/>
      <c r="V80" s="109"/>
      <c r="W80" s="109"/>
      <c r="X80" s="109"/>
      <c r="Y80" s="109"/>
      <c r="Z80" s="109"/>
      <c r="AA80" s="109"/>
      <c r="AB80" s="109"/>
      <c r="AC80" s="109"/>
      <c r="AD80" s="109"/>
      <c r="AE80" s="110"/>
      <c r="AF80" s="107" t="s">
        <v>157</v>
      </c>
      <c r="AG80" s="110">
        <v>5</v>
      </c>
      <c r="AH80" s="110">
        <v>37</v>
      </c>
      <c r="AI80" s="110">
        <v>21</v>
      </c>
      <c r="AJ80" s="110"/>
      <c r="AK80" s="110"/>
      <c r="AL80" s="110"/>
      <c r="AM80" s="110"/>
      <c r="AN80" s="110"/>
      <c r="AO80" s="107"/>
      <c r="AP80" s="112"/>
      <c r="AQ80" s="110" t="s">
        <v>95</v>
      </c>
      <c r="AR80" s="110" t="s">
        <v>95</v>
      </c>
      <c r="AS80" s="110" t="s">
        <v>95</v>
      </c>
      <c r="AT80" s="110"/>
      <c r="AU80" s="110"/>
      <c r="AV80" s="107"/>
      <c r="AW80" s="107"/>
      <c r="AX80" s="107"/>
      <c r="AY80" s="107"/>
      <c r="AZ80" s="107"/>
      <c r="BA80" s="107"/>
      <c r="BB80" s="106" t="s">
        <v>95</v>
      </c>
      <c r="BC80" s="107"/>
      <c r="BD80" s="107" t="s">
        <v>95</v>
      </c>
      <c r="BE80" s="107" t="s">
        <v>98</v>
      </c>
      <c r="BF80" s="107">
        <v>10</v>
      </c>
      <c r="BG80" s="109">
        <v>141.0978387454997</v>
      </c>
      <c r="BH80" s="113"/>
      <c r="BI80" s="107"/>
      <c r="BJ80" s="107" t="s">
        <v>166</v>
      </c>
      <c r="BK80" s="107">
        <v>2023</v>
      </c>
      <c r="BL80" s="107" t="s">
        <v>324</v>
      </c>
      <c r="BM80" s="107" t="s">
        <v>32</v>
      </c>
      <c r="BN80" s="107"/>
      <c r="BO80" s="107" t="s">
        <v>325</v>
      </c>
      <c r="BP80" s="107" t="s">
        <v>326</v>
      </c>
      <c r="BQ80" s="107"/>
      <c r="BR80" s="107" t="s">
        <v>327</v>
      </c>
      <c r="BS80" s="107" t="s">
        <v>105</v>
      </c>
      <c r="BT80" s="107" t="s">
        <v>328</v>
      </c>
      <c r="BU80" s="107" t="s">
        <v>96</v>
      </c>
      <c r="BV80" s="107" t="s">
        <v>105</v>
      </c>
      <c r="BW80" s="114"/>
      <c r="BX80" s="107"/>
      <c r="BY80" s="107"/>
      <c r="BZ80" s="107"/>
      <c r="CA80" s="107"/>
      <c r="CB80" s="107"/>
      <c r="CC80" s="107"/>
      <c r="CD80" s="107"/>
      <c r="CE80" s="107"/>
      <c r="CF80" s="115">
        <v>83200</v>
      </c>
      <c r="CG80" s="115"/>
      <c r="CH80" s="116">
        <f t="shared" ref="CH80:CH91" si="10">SUM(CM80:CW80,CZ80)</f>
        <v>83200</v>
      </c>
      <c r="CI80" s="115">
        <f t="shared" si="8"/>
        <v>83200</v>
      </c>
      <c r="CJ80" s="115">
        <f t="shared" si="9"/>
        <v>0</v>
      </c>
      <c r="CK80" s="115"/>
      <c r="CL80" s="114"/>
      <c r="CM80" s="115">
        <v>53200</v>
      </c>
      <c r="CN80" s="115">
        <v>20000</v>
      </c>
      <c r="CO80" s="115"/>
      <c r="CP80" s="115"/>
      <c r="CQ80" s="115">
        <v>0</v>
      </c>
      <c r="CR80" s="115"/>
      <c r="CS80" s="115"/>
      <c r="CT80" s="112"/>
      <c r="CU80" s="112"/>
      <c r="CV80" s="115">
        <v>10000</v>
      </c>
      <c r="CW80" s="115"/>
      <c r="CX80" s="115">
        <v>0</v>
      </c>
      <c r="CY80" s="115">
        <v>9160</v>
      </c>
      <c r="DA80" s="1"/>
      <c r="DB80" s="1"/>
    </row>
    <row r="81" spans="1:106" s="3" customFormat="1" ht="15" customHeight="1" x14ac:dyDescent="0.45">
      <c r="A81" s="106">
        <v>6035</v>
      </c>
      <c r="B81" s="107" t="s">
        <v>352</v>
      </c>
      <c r="C81" s="107">
        <v>5640</v>
      </c>
      <c r="D81" s="107"/>
      <c r="E81" s="108"/>
      <c r="F81" s="107"/>
      <c r="G81" s="109">
        <v>322.8</v>
      </c>
      <c r="H81" s="107" t="s">
        <v>274</v>
      </c>
      <c r="I81" s="125">
        <v>7.916666666666667</v>
      </c>
      <c r="J81" s="110"/>
      <c r="K81" s="110"/>
      <c r="L81" s="109"/>
      <c r="M81" s="109"/>
      <c r="N81" s="107"/>
      <c r="O81" s="107"/>
      <c r="P81" s="107"/>
      <c r="Q81" s="111" t="s">
        <v>96</v>
      </c>
      <c r="R81" s="109"/>
      <c r="S81" s="109"/>
      <c r="T81" s="109"/>
      <c r="U81" s="109"/>
      <c r="V81" s="109"/>
      <c r="W81" s="109">
        <v>322.34452499999998</v>
      </c>
      <c r="X81" s="109"/>
      <c r="Y81" s="109"/>
      <c r="Z81" s="109"/>
      <c r="AA81" s="109"/>
      <c r="AB81" s="109"/>
      <c r="AC81" s="109"/>
      <c r="AD81" s="109"/>
      <c r="AE81" s="110"/>
      <c r="AF81" s="107" t="s">
        <v>143</v>
      </c>
      <c r="AG81" s="110">
        <v>26</v>
      </c>
      <c r="AH81" s="110">
        <v>34</v>
      </c>
      <c r="AI81" s="110"/>
      <c r="AJ81" s="110"/>
      <c r="AK81" s="110"/>
      <c r="AL81" s="110"/>
      <c r="AM81" s="110"/>
      <c r="AN81" s="110"/>
      <c r="AO81" s="107"/>
      <c r="AP81" s="112"/>
      <c r="AQ81" s="110" t="s">
        <v>95</v>
      </c>
      <c r="AR81" s="110" t="s">
        <v>95</v>
      </c>
      <c r="AS81" s="110" t="s">
        <v>95</v>
      </c>
      <c r="AT81" s="110"/>
      <c r="AU81" s="110"/>
      <c r="AV81" s="107"/>
      <c r="AW81" s="107"/>
      <c r="AX81" s="107"/>
      <c r="AY81" s="107"/>
      <c r="AZ81" s="107"/>
      <c r="BA81" s="107"/>
      <c r="BB81" s="107" t="s">
        <v>95</v>
      </c>
      <c r="BC81" s="107"/>
      <c r="BD81" s="107"/>
      <c r="BE81" s="107" t="s">
        <v>98</v>
      </c>
      <c r="BF81" s="107">
        <v>11</v>
      </c>
      <c r="BG81" s="109">
        <v>139.99935389701488</v>
      </c>
      <c r="BH81" s="113"/>
      <c r="BI81" s="107"/>
      <c r="BJ81" s="107" t="s">
        <v>166</v>
      </c>
      <c r="BK81" s="107">
        <v>2023</v>
      </c>
      <c r="BL81" s="107" t="s">
        <v>174</v>
      </c>
      <c r="BM81" s="107" t="s">
        <v>30</v>
      </c>
      <c r="BN81" s="107" t="s">
        <v>175</v>
      </c>
      <c r="BO81" s="107" t="s">
        <v>176</v>
      </c>
      <c r="BP81" s="107" t="s">
        <v>177</v>
      </c>
      <c r="BQ81" s="107"/>
      <c r="BR81" s="107" t="s">
        <v>353</v>
      </c>
      <c r="BS81" s="107" t="s">
        <v>105</v>
      </c>
      <c r="BT81" s="107" t="s">
        <v>354</v>
      </c>
      <c r="BU81" s="107" t="s">
        <v>96</v>
      </c>
      <c r="BV81" s="107" t="s">
        <v>105</v>
      </c>
      <c r="BW81" s="114"/>
      <c r="BX81" s="107"/>
      <c r="BY81" s="107"/>
      <c r="BZ81" s="107"/>
      <c r="CA81" s="107"/>
      <c r="CB81" s="107"/>
      <c r="CC81" s="107"/>
      <c r="CD81" s="107"/>
      <c r="CE81" s="107"/>
      <c r="CF81" s="115">
        <v>324170</v>
      </c>
      <c r="CG81" s="115"/>
      <c r="CH81" s="116">
        <f t="shared" si="10"/>
        <v>324170</v>
      </c>
      <c r="CI81" s="115">
        <f t="shared" si="8"/>
        <v>324170</v>
      </c>
      <c r="CJ81" s="115">
        <f t="shared" si="9"/>
        <v>0</v>
      </c>
      <c r="CK81" s="115"/>
      <c r="CL81" s="114"/>
      <c r="CM81" s="115">
        <v>128200</v>
      </c>
      <c r="CN81" s="115">
        <v>0</v>
      </c>
      <c r="CO81" s="115"/>
      <c r="CP81" s="115"/>
      <c r="CQ81" s="115">
        <v>0</v>
      </c>
      <c r="CR81" s="115"/>
      <c r="CS81" s="115"/>
      <c r="CT81" s="112">
        <v>195970</v>
      </c>
      <c r="CU81" s="112"/>
      <c r="CV81" s="115">
        <v>0</v>
      </c>
      <c r="CW81" s="115"/>
      <c r="CX81" s="115">
        <v>0</v>
      </c>
      <c r="CY81" s="115">
        <v>0</v>
      </c>
      <c r="DA81" s="1"/>
      <c r="DB81" s="1"/>
    </row>
    <row r="82" spans="1:106" s="3" customFormat="1" ht="15" customHeight="1" x14ac:dyDescent="0.45">
      <c r="A82" s="106">
        <v>5960</v>
      </c>
      <c r="B82" s="107" t="s">
        <v>379</v>
      </c>
      <c r="C82" s="107">
        <v>5640</v>
      </c>
      <c r="D82" s="107"/>
      <c r="E82" s="108"/>
      <c r="F82" s="107"/>
      <c r="G82" s="109">
        <v>2543.66</v>
      </c>
      <c r="H82" s="107" t="s">
        <v>380</v>
      </c>
      <c r="I82" s="125">
        <v>7.583333333333333</v>
      </c>
      <c r="J82" s="110" t="s">
        <v>95</v>
      </c>
      <c r="K82" s="110" t="s">
        <v>280</v>
      </c>
      <c r="L82" s="109">
        <v>2545.2865689999999</v>
      </c>
      <c r="M82" s="109">
        <v>909.55779900000005</v>
      </c>
      <c r="N82" s="107"/>
      <c r="O82" s="107"/>
      <c r="P82" s="107"/>
      <c r="Q82" s="111" t="s">
        <v>96</v>
      </c>
      <c r="R82" s="109">
        <v>1636.556787</v>
      </c>
      <c r="S82" s="109"/>
      <c r="T82" s="109"/>
      <c r="U82" s="109"/>
      <c r="V82" s="109"/>
      <c r="W82" s="109"/>
      <c r="X82" s="109">
        <v>908.729783</v>
      </c>
      <c r="Y82" s="109"/>
      <c r="Z82" s="109"/>
      <c r="AA82" s="109"/>
      <c r="AB82" s="109"/>
      <c r="AC82" s="109"/>
      <c r="AD82" s="109"/>
      <c r="AE82" s="110"/>
      <c r="AF82" s="107" t="s">
        <v>267</v>
      </c>
      <c r="AG82" s="110">
        <v>54</v>
      </c>
      <c r="AH82" s="110">
        <v>9</v>
      </c>
      <c r="AI82" s="110">
        <v>27</v>
      </c>
      <c r="AJ82" s="110">
        <v>7</v>
      </c>
      <c r="AK82" s="110"/>
      <c r="AL82" s="110"/>
      <c r="AM82" s="110"/>
      <c r="AN82" s="110"/>
      <c r="AO82" s="107"/>
      <c r="AP82" s="112"/>
      <c r="AQ82" s="110" t="s">
        <v>95</v>
      </c>
      <c r="AR82" s="110"/>
      <c r="AS82" s="110"/>
      <c r="AT82" s="110"/>
      <c r="AU82" s="110"/>
      <c r="AV82" s="107"/>
      <c r="AW82" s="107"/>
      <c r="AX82" s="107"/>
      <c r="AY82" s="107"/>
      <c r="AZ82" s="107"/>
      <c r="BA82" s="107"/>
      <c r="BB82" s="107"/>
      <c r="BC82" s="107"/>
      <c r="BD82" s="107"/>
      <c r="BE82" s="107" t="s">
        <v>98</v>
      </c>
      <c r="BF82" s="107">
        <v>12</v>
      </c>
      <c r="BG82" s="109">
        <v>139.2468286444896</v>
      </c>
      <c r="BH82" s="113"/>
      <c r="BI82" s="107"/>
      <c r="BJ82" s="107" t="s">
        <v>166</v>
      </c>
      <c r="BK82" s="107">
        <v>2023</v>
      </c>
      <c r="BL82" s="107" t="s">
        <v>381</v>
      </c>
      <c r="BM82" s="107" t="s">
        <v>21</v>
      </c>
      <c r="BN82" s="107"/>
      <c r="BO82" s="107" t="s">
        <v>382</v>
      </c>
      <c r="BP82" s="107" t="s">
        <v>383</v>
      </c>
      <c r="BQ82" s="107"/>
      <c r="BR82" s="107" t="s">
        <v>384</v>
      </c>
      <c r="BS82" s="107" t="s">
        <v>105</v>
      </c>
      <c r="BT82" s="107" t="s">
        <v>385</v>
      </c>
      <c r="BU82" s="107" t="s">
        <v>96</v>
      </c>
      <c r="BV82" s="107" t="s">
        <v>105</v>
      </c>
      <c r="BW82" s="114"/>
      <c r="BX82" s="107"/>
      <c r="BY82" s="107"/>
      <c r="BZ82" s="107"/>
      <c r="CA82" s="107"/>
      <c r="CB82" s="107"/>
      <c r="CC82" s="107"/>
      <c r="CD82" s="107"/>
      <c r="CE82" s="107"/>
      <c r="CF82" s="115">
        <v>388179</v>
      </c>
      <c r="CG82" s="115"/>
      <c r="CH82" s="116">
        <f t="shared" si="10"/>
        <v>388179</v>
      </c>
      <c r="CI82" s="115">
        <f t="shared" si="8"/>
        <v>388179</v>
      </c>
      <c r="CJ82" s="115">
        <f t="shared" si="9"/>
        <v>0</v>
      </c>
      <c r="CK82" s="115"/>
      <c r="CL82" s="114"/>
      <c r="CM82" s="115"/>
      <c r="CN82" s="115">
        <v>0</v>
      </c>
      <c r="CO82" s="115"/>
      <c r="CP82" s="115"/>
      <c r="CQ82" s="115">
        <v>129950</v>
      </c>
      <c r="CR82" s="115"/>
      <c r="CS82" s="115">
        <v>258229</v>
      </c>
      <c r="CT82" s="112"/>
      <c r="CU82" s="112"/>
      <c r="CV82" s="115">
        <v>0</v>
      </c>
      <c r="CW82" s="115"/>
      <c r="CX82" s="115">
        <v>0</v>
      </c>
      <c r="CY82" s="115">
        <v>20000</v>
      </c>
      <c r="DA82" s="1"/>
      <c r="DB82" s="1"/>
    </row>
    <row r="83" spans="1:106" s="3" customFormat="1" ht="15" customHeight="1" x14ac:dyDescent="0.45">
      <c r="A83" s="106">
        <v>6031</v>
      </c>
      <c r="B83" s="107" t="s">
        <v>403</v>
      </c>
      <c r="C83" s="107">
        <v>5640</v>
      </c>
      <c r="D83" s="107"/>
      <c r="E83" s="108" t="s">
        <v>96</v>
      </c>
      <c r="F83" s="107" t="s">
        <v>31</v>
      </c>
      <c r="G83" s="109">
        <v>2820.45</v>
      </c>
      <c r="H83" s="107" t="s">
        <v>404</v>
      </c>
      <c r="I83" s="125">
        <v>7.5</v>
      </c>
      <c r="J83" s="110" t="s">
        <v>95</v>
      </c>
      <c r="K83" s="110" t="s">
        <v>280</v>
      </c>
      <c r="L83" s="109">
        <v>1389.9036739999999</v>
      </c>
      <c r="M83" s="109"/>
      <c r="N83" s="107"/>
      <c r="O83" s="107"/>
      <c r="P83" s="107"/>
      <c r="Q83" s="111" t="s">
        <v>96</v>
      </c>
      <c r="R83" s="109"/>
      <c r="S83" s="109"/>
      <c r="T83" s="109"/>
      <c r="U83" s="109"/>
      <c r="V83" s="109"/>
      <c r="W83" s="109"/>
      <c r="X83" s="109"/>
      <c r="Y83" s="109"/>
      <c r="Z83" s="109"/>
      <c r="AA83" s="109"/>
      <c r="AB83" s="109">
        <v>2822.5773810000001</v>
      </c>
      <c r="AC83" s="109"/>
      <c r="AD83" s="109"/>
      <c r="AE83" s="110"/>
      <c r="AF83" s="107" t="s">
        <v>157</v>
      </c>
      <c r="AG83" s="110">
        <v>17</v>
      </c>
      <c r="AH83" s="110">
        <v>6</v>
      </c>
      <c r="AI83" s="110">
        <v>17</v>
      </c>
      <c r="AJ83" s="110"/>
      <c r="AK83" s="110"/>
      <c r="AL83" s="110"/>
      <c r="AM83" s="110"/>
      <c r="AN83" s="110"/>
      <c r="AO83" s="107"/>
      <c r="AP83" s="112"/>
      <c r="AQ83" s="110" t="s">
        <v>95</v>
      </c>
      <c r="AR83" s="110" t="s">
        <v>95</v>
      </c>
      <c r="AS83" s="110"/>
      <c r="AT83" s="110"/>
      <c r="AU83" s="110"/>
      <c r="AV83" s="107"/>
      <c r="AW83" s="107"/>
      <c r="AX83" s="107"/>
      <c r="AY83" s="107"/>
      <c r="AZ83" s="107"/>
      <c r="BA83" s="107"/>
      <c r="BB83" s="106" t="s">
        <v>95</v>
      </c>
      <c r="BC83" s="107"/>
      <c r="BD83" s="107" t="s">
        <v>95</v>
      </c>
      <c r="BE83" s="107" t="s">
        <v>98</v>
      </c>
      <c r="BF83" s="107">
        <v>14</v>
      </c>
      <c r="BG83" s="109">
        <v>137.90844480610576</v>
      </c>
      <c r="BH83" s="113"/>
      <c r="BI83" s="107"/>
      <c r="BJ83" s="107" t="s">
        <v>166</v>
      </c>
      <c r="BK83" s="107">
        <v>2023</v>
      </c>
      <c r="BL83" s="107" t="s">
        <v>405</v>
      </c>
      <c r="BM83" s="107" t="s">
        <v>31</v>
      </c>
      <c r="BN83" s="107" t="s">
        <v>406</v>
      </c>
      <c r="BO83" s="107">
        <v>4356912073</v>
      </c>
      <c r="BP83" s="107" t="s">
        <v>407</v>
      </c>
      <c r="BQ83" s="107"/>
      <c r="BR83" s="107" t="s">
        <v>408</v>
      </c>
      <c r="BS83" s="107" t="s">
        <v>105</v>
      </c>
      <c r="BT83" s="107" t="s">
        <v>409</v>
      </c>
      <c r="BU83" s="107" t="s">
        <v>96</v>
      </c>
      <c r="BV83" s="107" t="s">
        <v>105</v>
      </c>
      <c r="BW83" s="114"/>
      <c r="BX83" s="107"/>
      <c r="BY83" s="107"/>
      <c r="BZ83" s="107"/>
      <c r="CA83" s="107"/>
      <c r="CB83" s="107"/>
      <c r="CC83" s="107"/>
      <c r="CD83" s="107"/>
      <c r="CE83" s="107"/>
      <c r="CF83" s="115">
        <v>296100</v>
      </c>
      <c r="CG83" s="115"/>
      <c r="CH83" s="116">
        <f t="shared" si="10"/>
        <v>296100</v>
      </c>
      <c r="CI83" s="115">
        <f t="shared" si="8"/>
        <v>296100</v>
      </c>
      <c r="CJ83" s="115">
        <f t="shared" si="9"/>
        <v>0</v>
      </c>
      <c r="CK83" s="115"/>
      <c r="CL83" s="114"/>
      <c r="CM83" s="115"/>
      <c r="CN83" s="115">
        <v>266100</v>
      </c>
      <c r="CO83" s="115"/>
      <c r="CP83" s="115"/>
      <c r="CQ83" s="115">
        <v>0</v>
      </c>
      <c r="CR83" s="115"/>
      <c r="CS83" s="115"/>
      <c r="CT83" s="112"/>
      <c r="CU83" s="112"/>
      <c r="CV83" s="115">
        <v>30000</v>
      </c>
      <c r="CW83" s="115"/>
      <c r="CX83" s="115">
        <v>0</v>
      </c>
      <c r="CY83" s="115">
        <v>20000</v>
      </c>
      <c r="DA83" s="1"/>
      <c r="DB83" s="1"/>
    </row>
    <row r="84" spans="1:106" s="3" customFormat="1" ht="15" customHeight="1" x14ac:dyDescent="0.45">
      <c r="A84" s="106">
        <v>5923</v>
      </c>
      <c r="B84" s="107" t="s">
        <v>427</v>
      </c>
      <c r="C84" s="107">
        <v>5640</v>
      </c>
      <c r="D84" s="107"/>
      <c r="E84" s="108" t="s">
        <v>96</v>
      </c>
      <c r="F84" s="107" t="s">
        <v>31</v>
      </c>
      <c r="G84" s="109">
        <v>1199.24</v>
      </c>
      <c r="H84" s="107" t="s">
        <v>428</v>
      </c>
      <c r="I84" s="125">
        <v>8</v>
      </c>
      <c r="J84" s="110"/>
      <c r="K84" s="110" t="s">
        <v>280</v>
      </c>
      <c r="L84" s="109">
        <v>11.992793000000001</v>
      </c>
      <c r="M84" s="109"/>
      <c r="N84" s="107"/>
      <c r="O84" s="107"/>
      <c r="P84" s="107"/>
      <c r="Q84" s="111" t="s">
        <v>96</v>
      </c>
      <c r="R84" s="109"/>
      <c r="S84" s="109"/>
      <c r="T84" s="109"/>
      <c r="U84" s="109"/>
      <c r="V84" s="109"/>
      <c r="W84" s="109"/>
      <c r="X84" s="109"/>
      <c r="Y84" s="109"/>
      <c r="Z84" s="109"/>
      <c r="AA84" s="109"/>
      <c r="AB84" s="109">
        <v>1199.2995599999999</v>
      </c>
      <c r="AC84" s="109"/>
      <c r="AD84" s="109"/>
      <c r="AE84" s="110"/>
      <c r="AF84" s="107" t="s">
        <v>267</v>
      </c>
      <c r="AG84" s="110">
        <v>6</v>
      </c>
      <c r="AH84" s="110">
        <v>3</v>
      </c>
      <c r="AI84" s="110">
        <v>7</v>
      </c>
      <c r="AJ84" s="110">
        <v>4</v>
      </c>
      <c r="AK84" s="110"/>
      <c r="AL84" s="110"/>
      <c r="AM84" s="110"/>
      <c r="AN84" s="110"/>
      <c r="AO84" s="107"/>
      <c r="AP84" s="112"/>
      <c r="AQ84" s="110" t="s">
        <v>95</v>
      </c>
      <c r="AR84" s="110" t="s">
        <v>95</v>
      </c>
      <c r="AS84" s="110"/>
      <c r="AT84" s="110"/>
      <c r="AU84" s="110"/>
      <c r="AV84" s="107"/>
      <c r="AW84" s="107"/>
      <c r="AX84" s="107"/>
      <c r="AY84" s="107"/>
      <c r="AZ84" s="107"/>
      <c r="BA84" s="107"/>
      <c r="BB84" s="106" t="s">
        <v>95</v>
      </c>
      <c r="BC84" s="107"/>
      <c r="BD84" s="107" t="s">
        <v>95</v>
      </c>
      <c r="BE84" s="107" t="s">
        <v>98</v>
      </c>
      <c r="BF84" s="107">
        <v>16</v>
      </c>
      <c r="BG84" s="109">
        <v>136.62814177580273</v>
      </c>
      <c r="BH84" s="113"/>
      <c r="BI84" s="107"/>
      <c r="BJ84" s="107" t="s">
        <v>166</v>
      </c>
      <c r="BK84" s="107">
        <v>2023</v>
      </c>
      <c r="BL84" s="107" t="s">
        <v>429</v>
      </c>
      <c r="BM84" s="107" t="s">
        <v>31</v>
      </c>
      <c r="BN84" s="107"/>
      <c r="BO84" s="107" t="s">
        <v>430</v>
      </c>
      <c r="BP84" s="107" t="s">
        <v>431</v>
      </c>
      <c r="BQ84" s="107"/>
      <c r="BR84" s="107" t="s">
        <v>432</v>
      </c>
      <c r="BS84" s="107" t="s">
        <v>105</v>
      </c>
      <c r="BT84" s="107" t="s">
        <v>433</v>
      </c>
      <c r="BU84" s="107" t="s">
        <v>96</v>
      </c>
      <c r="BV84" s="107" t="s">
        <v>105</v>
      </c>
      <c r="BW84" s="114"/>
      <c r="BX84" s="107"/>
      <c r="BY84" s="107"/>
      <c r="BZ84" s="107"/>
      <c r="CA84" s="107"/>
      <c r="CB84" s="107"/>
      <c r="CC84" s="107"/>
      <c r="CD84" s="107"/>
      <c r="CE84" s="107"/>
      <c r="CF84" s="115">
        <v>456000</v>
      </c>
      <c r="CG84" s="115"/>
      <c r="CH84" s="116">
        <f t="shared" si="10"/>
        <v>456000</v>
      </c>
      <c r="CI84" s="115">
        <f t="shared" si="8"/>
        <v>456000</v>
      </c>
      <c r="CJ84" s="115">
        <f t="shared" si="9"/>
        <v>0</v>
      </c>
      <c r="CK84" s="115"/>
      <c r="CL84" s="114"/>
      <c r="CM84" s="115"/>
      <c r="CN84" s="115">
        <v>391000</v>
      </c>
      <c r="CO84" s="115"/>
      <c r="CP84" s="115"/>
      <c r="CQ84" s="115">
        <v>0</v>
      </c>
      <c r="CR84" s="115"/>
      <c r="CS84" s="115"/>
      <c r="CT84" s="112"/>
      <c r="CU84" s="112"/>
      <c r="CV84" s="115">
        <v>65000</v>
      </c>
      <c r="CW84" s="115"/>
      <c r="CX84" s="115">
        <v>0</v>
      </c>
      <c r="CY84" s="115">
        <v>20000</v>
      </c>
      <c r="DA84" s="1"/>
      <c r="DB84" s="1"/>
    </row>
    <row r="85" spans="1:106" s="3" customFormat="1" ht="15" customHeight="1" x14ac:dyDescent="0.45">
      <c r="A85" s="106">
        <v>5906</v>
      </c>
      <c r="B85" s="107" t="s">
        <v>537</v>
      </c>
      <c r="C85" s="107">
        <v>5640</v>
      </c>
      <c r="D85" s="107"/>
      <c r="E85" s="108"/>
      <c r="F85" s="107"/>
      <c r="G85" s="109">
        <v>4966.92</v>
      </c>
      <c r="H85" s="107" t="s">
        <v>538</v>
      </c>
      <c r="I85" s="125">
        <v>8.6363636363636367</v>
      </c>
      <c r="J85" s="110"/>
      <c r="K85" s="110"/>
      <c r="L85" s="109"/>
      <c r="M85" s="109"/>
      <c r="N85" s="107"/>
      <c r="O85" s="107"/>
      <c r="P85" s="107"/>
      <c r="Q85" s="111" t="s">
        <v>96</v>
      </c>
      <c r="R85" s="109">
        <v>501.57066900000001</v>
      </c>
      <c r="S85" s="109"/>
      <c r="T85" s="109"/>
      <c r="U85" s="109"/>
      <c r="V85" s="109"/>
      <c r="W85" s="109">
        <v>355.048858</v>
      </c>
      <c r="X85" s="109">
        <v>214.38364200000001</v>
      </c>
      <c r="Y85" s="109"/>
      <c r="Z85" s="109"/>
      <c r="AA85" s="109"/>
      <c r="AB85" s="109">
        <v>3897.4277960000004</v>
      </c>
      <c r="AC85" s="109"/>
      <c r="AD85" s="109"/>
      <c r="AE85" s="110"/>
      <c r="AF85" s="107" t="s">
        <v>143</v>
      </c>
      <c r="AG85" s="110">
        <v>7</v>
      </c>
      <c r="AH85" s="110">
        <v>7</v>
      </c>
      <c r="AI85" s="110"/>
      <c r="AJ85" s="110"/>
      <c r="AK85" s="110"/>
      <c r="AL85" s="110"/>
      <c r="AM85" s="110"/>
      <c r="AN85" s="110"/>
      <c r="AO85" s="107"/>
      <c r="AP85" s="112"/>
      <c r="AQ85" s="110" t="s">
        <v>95</v>
      </c>
      <c r="AR85" s="110"/>
      <c r="AS85" s="110"/>
      <c r="AT85" s="110"/>
      <c r="AU85" s="110" t="s">
        <v>95</v>
      </c>
      <c r="AV85" s="107"/>
      <c r="AW85" s="107" t="s">
        <v>95</v>
      </c>
      <c r="AX85" s="107"/>
      <c r="AY85" s="107"/>
      <c r="AZ85" s="107"/>
      <c r="BA85" s="107"/>
      <c r="BB85" s="107"/>
      <c r="BC85" s="107"/>
      <c r="BD85" s="107" t="s">
        <v>131</v>
      </c>
      <c r="BE85" s="107" t="s">
        <v>98</v>
      </c>
      <c r="BF85" s="107">
        <v>23</v>
      </c>
      <c r="BG85" s="109">
        <v>133.9177882404492</v>
      </c>
      <c r="BH85" s="113"/>
      <c r="BI85" s="107"/>
      <c r="BJ85" s="107" t="s">
        <v>166</v>
      </c>
      <c r="BK85" s="107">
        <v>2023</v>
      </c>
      <c r="BL85" s="107" t="s">
        <v>539</v>
      </c>
      <c r="BM85" s="107" t="s">
        <v>31</v>
      </c>
      <c r="BN85" s="107"/>
      <c r="BO85" s="107" t="s">
        <v>540</v>
      </c>
      <c r="BP85" s="107" t="s">
        <v>541</v>
      </c>
      <c r="BQ85" s="107"/>
      <c r="BR85" s="107" t="s">
        <v>542</v>
      </c>
      <c r="BS85" s="107" t="s">
        <v>105</v>
      </c>
      <c r="BT85" s="107" t="s">
        <v>543</v>
      </c>
      <c r="BU85" s="107" t="s">
        <v>96</v>
      </c>
      <c r="BV85" s="107" t="s">
        <v>105</v>
      </c>
      <c r="BW85" s="114"/>
      <c r="BX85" s="107"/>
      <c r="BY85" s="107"/>
      <c r="BZ85" s="107"/>
      <c r="CA85" s="107"/>
      <c r="CB85" s="107"/>
      <c r="CC85" s="107"/>
      <c r="CD85" s="107"/>
      <c r="CE85" s="107"/>
      <c r="CF85" s="115">
        <v>12500</v>
      </c>
      <c r="CG85" s="115"/>
      <c r="CH85" s="116">
        <f t="shared" si="10"/>
        <v>12500</v>
      </c>
      <c r="CI85" s="115">
        <f t="shared" si="8"/>
        <v>1872500</v>
      </c>
      <c r="CJ85" s="115">
        <f t="shared" si="9"/>
        <v>0</v>
      </c>
      <c r="CK85" s="115"/>
      <c r="CL85" s="114"/>
      <c r="CM85" s="115"/>
      <c r="CN85" s="115">
        <v>0</v>
      </c>
      <c r="CO85" s="115"/>
      <c r="CP85" s="115"/>
      <c r="CQ85" s="115">
        <v>0</v>
      </c>
      <c r="CR85" s="115"/>
      <c r="CS85" s="115"/>
      <c r="CT85" s="112"/>
      <c r="CU85" s="112"/>
      <c r="CV85" s="115">
        <v>12500</v>
      </c>
      <c r="CW85" s="115"/>
      <c r="CX85" s="115">
        <v>1860000</v>
      </c>
      <c r="CY85" s="115">
        <v>0</v>
      </c>
      <c r="DA85" s="1"/>
      <c r="DB85" s="1"/>
    </row>
    <row r="86" spans="1:106" s="3" customFormat="1" ht="15" customHeight="1" x14ac:dyDescent="0.45">
      <c r="A86" s="106">
        <v>5972</v>
      </c>
      <c r="B86" s="107" t="s">
        <v>619</v>
      </c>
      <c r="C86" s="107">
        <v>5640</v>
      </c>
      <c r="D86" s="107"/>
      <c r="E86" s="108"/>
      <c r="F86" s="107"/>
      <c r="G86" s="109">
        <v>4168.12</v>
      </c>
      <c r="H86" s="107" t="s">
        <v>620</v>
      </c>
      <c r="I86" s="125">
        <v>5.916666666666667</v>
      </c>
      <c r="J86" s="110" t="s">
        <v>95</v>
      </c>
      <c r="K86" s="110" t="s">
        <v>280</v>
      </c>
      <c r="L86" s="109">
        <v>4170.8692430000001</v>
      </c>
      <c r="M86" s="109">
        <v>3909.624315</v>
      </c>
      <c r="N86" s="107"/>
      <c r="O86" s="107"/>
      <c r="P86" s="107"/>
      <c r="Q86" s="111" t="s">
        <v>96</v>
      </c>
      <c r="R86" s="109"/>
      <c r="S86" s="109"/>
      <c r="T86" s="109"/>
      <c r="U86" s="109"/>
      <c r="V86" s="109"/>
      <c r="W86" s="109"/>
      <c r="X86" s="109">
        <v>3909.731444</v>
      </c>
      <c r="Y86" s="109"/>
      <c r="Z86" s="109"/>
      <c r="AA86" s="109"/>
      <c r="AB86" s="109">
        <v>261.13780000000003</v>
      </c>
      <c r="AC86" s="109"/>
      <c r="AD86" s="109"/>
      <c r="AE86" s="110"/>
      <c r="AF86" s="107" t="s">
        <v>215</v>
      </c>
      <c r="AG86" s="110">
        <v>32</v>
      </c>
      <c r="AH86" s="110">
        <v>35</v>
      </c>
      <c r="AI86" s="110"/>
      <c r="AJ86" s="110">
        <v>2</v>
      </c>
      <c r="AK86" s="110"/>
      <c r="AL86" s="110"/>
      <c r="AM86" s="110"/>
      <c r="AN86" s="110"/>
      <c r="AO86" s="107"/>
      <c r="AP86" s="112"/>
      <c r="AQ86" s="110" t="s">
        <v>95</v>
      </c>
      <c r="AR86" s="110"/>
      <c r="AS86" s="110"/>
      <c r="AT86" s="110"/>
      <c r="AU86" s="110"/>
      <c r="AV86" s="107"/>
      <c r="AW86" s="107"/>
      <c r="AX86" s="107"/>
      <c r="AY86" s="107"/>
      <c r="AZ86" s="107"/>
      <c r="BA86" s="107"/>
      <c r="BB86" s="107"/>
      <c r="BC86" s="107"/>
      <c r="BD86" s="107" t="s">
        <v>95</v>
      </c>
      <c r="BE86" s="107" t="s">
        <v>424</v>
      </c>
      <c r="BF86" s="107">
        <v>35</v>
      </c>
      <c r="BG86" s="109">
        <v>131.13066702832799</v>
      </c>
      <c r="BH86" s="113"/>
      <c r="BI86" s="107"/>
      <c r="BJ86" s="107" t="s">
        <v>166</v>
      </c>
      <c r="BK86" s="107">
        <v>2023</v>
      </c>
      <c r="BL86" s="107" t="s">
        <v>405</v>
      </c>
      <c r="BM86" s="107" t="s">
        <v>30</v>
      </c>
      <c r="BN86" s="107" t="s">
        <v>406</v>
      </c>
      <c r="BO86" s="107">
        <v>4356912073</v>
      </c>
      <c r="BP86" s="107" t="s">
        <v>407</v>
      </c>
      <c r="BQ86" s="107"/>
      <c r="BR86" s="107" t="s">
        <v>621</v>
      </c>
      <c r="BS86" s="107" t="s">
        <v>105</v>
      </c>
      <c r="BT86" s="107" t="s">
        <v>622</v>
      </c>
      <c r="BU86" s="107" t="s">
        <v>96</v>
      </c>
      <c r="BV86" s="107" t="s">
        <v>105</v>
      </c>
      <c r="BW86" s="114"/>
      <c r="BX86" s="107"/>
      <c r="BY86" s="107"/>
      <c r="BZ86" s="107"/>
      <c r="CA86" s="107"/>
      <c r="CB86" s="107"/>
      <c r="CC86" s="107"/>
      <c r="CD86" s="107"/>
      <c r="CE86" s="107"/>
      <c r="CF86" s="115">
        <v>25823</v>
      </c>
      <c r="CG86" s="115"/>
      <c r="CH86" s="116">
        <f t="shared" si="10"/>
        <v>25823</v>
      </c>
      <c r="CI86" s="115">
        <f t="shared" si="8"/>
        <v>25823</v>
      </c>
      <c r="CJ86" s="115">
        <f t="shared" si="9"/>
        <v>0</v>
      </c>
      <c r="CK86" s="115"/>
      <c r="CL86" s="114"/>
      <c r="CM86" s="115"/>
      <c r="CN86" s="115">
        <v>0</v>
      </c>
      <c r="CO86" s="115"/>
      <c r="CP86" s="115"/>
      <c r="CQ86" s="115">
        <v>0</v>
      </c>
      <c r="CR86" s="115"/>
      <c r="CS86" s="115"/>
      <c r="CT86" s="112"/>
      <c r="CU86" s="112"/>
      <c r="CV86" s="115">
        <v>25823</v>
      </c>
      <c r="CW86" s="115"/>
      <c r="CX86" s="115">
        <v>0</v>
      </c>
      <c r="CY86" s="115">
        <v>10000</v>
      </c>
      <c r="DA86" s="1"/>
      <c r="DB86" s="1"/>
    </row>
    <row r="87" spans="1:106" s="3" customFormat="1" ht="15" customHeight="1" x14ac:dyDescent="0.45">
      <c r="A87" s="106">
        <v>6076</v>
      </c>
      <c r="B87" s="107" t="s">
        <v>623</v>
      </c>
      <c r="C87" s="107">
        <v>5640</v>
      </c>
      <c r="D87" s="107"/>
      <c r="E87" s="108" t="s">
        <v>96</v>
      </c>
      <c r="F87" s="107" t="s">
        <v>21</v>
      </c>
      <c r="G87" s="109">
        <v>0</v>
      </c>
      <c r="H87" s="107" t="s">
        <v>274</v>
      </c>
      <c r="I87" s="125">
        <v>5.5</v>
      </c>
      <c r="J87" s="110"/>
      <c r="K87" s="110"/>
      <c r="L87" s="109"/>
      <c r="M87" s="109"/>
      <c r="N87" s="107"/>
      <c r="O87" s="107"/>
      <c r="P87" s="107"/>
      <c r="Q87" s="111" t="s">
        <v>96</v>
      </c>
      <c r="R87" s="109">
        <v>228.22385299999999</v>
      </c>
      <c r="S87" s="109"/>
      <c r="T87" s="109"/>
      <c r="U87" s="109"/>
      <c r="V87" s="109"/>
      <c r="W87" s="109"/>
      <c r="X87" s="109"/>
      <c r="Y87" s="109"/>
      <c r="Z87" s="109"/>
      <c r="AA87" s="109"/>
      <c r="AB87" s="109"/>
      <c r="AC87" s="109"/>
      <c r="AD87" s="109"/>
      <c r="AE87" s="110"/>
      <c r="AF87" s="107" t="s">
        <v>182</v>
      </c>
      <c r="AG87" s="110">
        <v>49</v>
      </c>
      <c r="AH87" s="110"/>
      <c r="AI87" s="110"/>
      <c r="AJ87" s="110"/>
      <c r="AK87" s="110"/>
      <c r="AL87" s="110"/>
      <c r="AM87" s="110"/>
      <c r="AN87" s="110"/>
      <c r="AO87" s="107"/>
      <c r="AP87" s="112"/>
      <c r="AQ87" s="110" t="s">
        <v>95</v>
      </c>
      <c r="AR87" s="110" t="s">
        <v>95</v>
      </c>
      <c r="AS87" s="110" t="s">
        <v>95</v>
      </c>
      <c r="AT87" s="110"/>
      <c r="AU87" s="110"/>
      <c r="AV87" s="107"/>
      <c r="AW87" s="107"/>
      <c r="AX87" s="107"/>
      <c r="AY87" s="107" t="s">
        <v>95</v>
      </c>
      <c r="AZ87" s="107"/>
      <c r="BA87" s="107"/>
      <c r="BB87" s="107"/>
      <c r="BC87" s="107"/>
      <c r="BD87" s="107"/>
      <c r="BE87" s="107" t="s">
        <v>424</v>
      </c>
      <c r="BF87" s="107">
        <v>36</v>
      </c>
      <c r="BG87" s="109">
        <v>131.04733369499468</v>
      </c>
      <c r="BH87" s="113"/>
      <c r="BI87" s="107"/>
      <c r="BJ87" s="107" t="s">
        <v>166</v>
      </c>
      <c r="BK87" s="107">
        <v>2023</v>
      </c>
      <c r="BL87" s="107" t="s">
        <v>624</v>
      </c>
      <c r="BM87" s="107" t="s">
        <v>21</v>
      </c>
      <c r="BN87" s="107" t="s">
        <v>625</v>
      </c>
      <c r="BO87" s="107" t="s">
        <v>626</v>
      </c>
      <c r="BP87" s="107" t="s">
        <v>627</v>
      </c>
      <c r="BQ87" s="107"/>
      <c r="BR87" s="107" t="s">
        <v>628</v>
      </c>
      <c r="BS87" s="107" t="s">
        <v>105</v>
      </c>
      <c r="BT87" s="107" t="s">
        <v>629</v>
      </c>
      <c r="BU87" s="107" t="s">
        <v>96</v>
      </c>
      <c r="BV87" s="107" t="s">
        <v>105</v>
      </c>
      <c r="BW87" s="114"/>
      <c r="BX87" s="107"/>
      <c r="BY87" s="107"/>
      <c r="BZ87" s="107"/>
      <c r="CA87" s="107"/>
      <c r="CB87" s="107"/>
      <c r="CC87" s="107"/>
      <c r="CD87" s="107"/>
      <c r="CE87" s="107"/>
      <c r="CF87" s="115">
        <v>75500</v>
      </c>
      <c r="CG87" s="115"/>
      <c r="CH87" s="116">
        <f t="shared" si="10"/>
        <v>75500</v>
      </c>
      <c r="CI87" s="115">
        <f t="shared" si="8"/>
        <v>75500</v>
      </c>
      <c r="CJ87" s="115">
        <f t="shared" si="9"/>
        <v>0</v>
      </c>
      <c r="CK87" s="115"/>
      <c r="CL87" s="114"/>
      <c r="CM87" s="115"/>
      <c r="CN87" s="115">
        <v>75500</v>
      </c>
      <c r="CO87" s="115"/>
      <c r="CP87" s="115"/>
      <c r="CQ87" s="115">
        <v>0</v>
      </c>
      <c r="CR87" s="115"/>
      <c r="CS87" s="115"/>
      <c r="CT87" s="112"/>
      <c r="CU87" s="112"/>
      <c r="CV87" s="115">
        <v>0</v>
      </c>
      <c r="CW87" s="115"/>
      <c r="CX87" s="115">
        <v>0</v>
      </c>
      <c r="CY87" s="115">
        <v>0</v>
      </c>
      <c r="DA87" s="1"/>
      <c r="DB87" s="1"/>
    </row>
    <row r="88" spans="1:106" s="3" customFormat="1" ht="15" customHeight="1" x14ac:dyDescent="0.45">
      <c r="A88" s="106">
        <v>5754</v>
      </c>
      <c r="B88" s="107" t="s">
        <v>645</v>
      </c>
      <c r="C88" s="107">
        <v>5640</v>
      </c>
      <c r="D88" s="107"/>
      <c r="E88" s="108" t="s">
        <v>96</v>
      </c>
      <c r="F88" s="107" t="s">
        <v>31</v>
      </c>
      <c r="G88" s="109">
        <v>88.65</v>
      </c>
      <c r="H88" s="107" t="s">
        <v>238</v>
      </c>
      <c r="I88" s="125">
        <v>6</v>
      </c>
      <c r="J88" s="110" t="s">
        <v>95</v>
      </c>
      <c r="K88" s="110" t="s">
        <v>280</v>
      </c>
      <c r="L88" s="109">
        <v>88.699577000000005</v>
      </c>
      <c r="M88" s="109"/>
      <c r="N88" s="107"/>
      <c r="O88" s="107"/>
      <c r="P88" s="107"/>
      <c r="Q88" s="111" t="s">
        <v>96</v>
      </c>
      <c r="R88" s="109"/>
      <c r="S88" s="109"/>
      <c r="T88" s="109"/>
      <c r="U88" s="109"/>
      <c r="V88" s="109"/>
      <c r="W88" s="109"/>
      <c r="X88" s="109"/>
      <c r="Y88" s="109"/>
      <c r="Z88" s="109"/>
      <c r="AA88" s="109"/>
      <c r="AB88" s="109">
        <v>88.698369999999997</v>
      </c>
      <c r="AC88" s="109"/>
      <c r="AD88" s="109"/>
      <c r="AE88" s="110"/>
      <c r="AF88" s="107" t="s">
        <v>182</v>
      </c>
      <c r="AG88" s="110">
        <v>56</v>
      </c>
      <c r="AH88" s="110"/>
      <c r="AI88" s="110"/>
      <c r="AJ88" s="110"/>
      <c r="AK88" s="110"/>
      <c r="AL88" s="110"/>
      <c r="AM88" s="110"/>
      <c r="AN88" s="110"/>
      <c r="AO88" s="107"/>
      <c r="AP88" s="112"/>
      <c r="AQ88" s="110" t="s">
        <v>95</v>
      </c>
      <c r="AR88" s="110"/>
      <c r="AS88" s="110"/>
      <c r="AT88" s="110"/>
      <c r="AU88" s="110"/>
      <c r="AV88" s="107" t="s">
        <v>95</v>
      </c>
      <c r="AW88" s="107"/>
      <c r="AX88" s="107"/>
      <c r="AY88" s="107"/>
      <c r="AZ88" s="107"/>
      <c r="BA88" s="107"/>
      <c r="BB88" s="107"/>
      <c r="BC88" s="107"/>
      <c r="BD88" s="107"/>
      <c r="BE88" s="107" t="s">
        <v>424</v>
      </c>
      <c r="BF88" s="107">
        <v>39</v>
      </c>
      <c r="BG88" s="109">
        <v>130.74177813943908</v>
      </c>
      <c r="BH88" s="113"/>
      <c r="BI88" s="107"/>
      <c r="BJ88" s="107" t="s">
        <v>166</v>
      </c>
      <c r="BK88" s="107">
        <v>2023</v>
      </c>
      <c r="BL88" s="107" t="s">
        <v>476</v>
      </c>
      <c r="BM88" s="107" t="s">
        <v>31</v>
      </c>
      <c r="BN88" s="107"/>
      <c r="BO88" s="107" t="s">
        <v>477</v>
      </c>
      <c r="BP88" s="107" t="s">
        <v>478</v>
      </c>
      <c r="BQ88" s="107"/>
      <c r="BR88" s="107" t="s">
        <v>646</v>
      </c>
      <c r="BS88" s="107" t="s">
        <v>105</v>
      </c>
      <c r="BT88" s="107" t="s">
        <v>647</v>
      </c>
      <c r="BU88" s="107" t="s">
        <v>96</v>
      </c>
      <c r="BV88" s="107" t="s">
        <v>105</v>
      </c>
      <c r="BW88" s="114"/>
      <c r="BX88" s="107"/>
      <c r="BY88" s="107"/>
      <c r="BZ88" s="107"/>
      <c r="CA88" s="107"/>
      <c r="CB88" s="107"/>
      <c r="CC88" s="107"/>
      <c r="CD88" s="107"/>
      <c r="CE88" s="107"/>
      <c r="CF88" s="115">
        <v>35155</v>
      </c>
      <c r="CG88" s="115"/>
      <c r="CH88" s="116">
        <f t="shared" si="10"/>
        <v>35155</v>
      </c>
      <c r="CI88" s="115">
        <f t="shared" si="8"/>
        <v>35155</v>
      </c>
      <c r="CJ88" s="115">
        <f t="shared" si="9"/>
        <v>0</v>
      </c>
      <c r="CK88" s="115"/>
      <c r="CL88" s="114"/>
      <c r="CM88" s="115"/>
      <c r="CN88" s="115">
        <v>0</v>
      </c>
      <c r="CO88" s="115"/>
      <c r="CP88" s="115"/>
      <c r="CQ88" s="115">
        <v>0</v>
      </c>
      <c r="CR88" s="115"/>
      <c r="CS88" s="115"/>
      <c r="CT88" s="112"/>
      <c r="CU88" s="112"/>
      <c r="CV88" s="115">
        <v>35155</v>
      </c>
      <c r="CW88" s="115"/>
      <c r="CX88" s="115">
        <v>0</v>
      </c>
      <c r="CY88" s="115">
        <v>5200</v>
      </c>
      <c r="DA88" s="1"/>
      <c r="DB88" s="1"/>
    </row>
    <row r="89" spans="1:106" s="3" customFormat="1" ht="15" customHeight="1" x14ac:dyDescent="0.45">
      <c r="A89" s="106">
        <v>5900</v>
      </c>
      <c r="B89" s="107" t="s">
        <v>648</v>
      </c>
      <c r="C89" s="107">
        <v>5640</v>
      </c>
      <c r="D89" s="107"/>
      <c r="E89" s="108"/>
      <c r="F89" s="107"/>
      <c r="G89" s="109">
        <v>2351.62</v>
      </c>
      <c r="H89" s="107" t="s">
        <v>279</v>
      </c>
      <c r="I89" s="125">
        <v>7.166666666666667</v>
      </c>
      <c r="J89" s="110" t="s">
        <v>95</v>
      </c>
      <c r="K89" s="110" t="s">
        <v>280</v>
      </c>
      <c r="L89" s="109">
        <v>2353.3937059999998</v>
      </c>
      <c r="M89" s="109"/>
      <c r="N89" s="107"/>
      <c r="O89" s="107"/>
      <c r="P89" s="107"/>
      <c r="Q89" s="111" t="s">
        <v>96</v>
      </c>
      <c r="R89" s="109"/>
      <c r="S89" s="109"/>
      <c r="T89" s="109"/>
      <c r="U89" s="109"/>
      <c r="V89" s="109"/>
      <c r="W89" s="109">
        <v>14.913777</v>
      </c>
      <c r="X89" s="109"/>
      <c r="Y89" s="109"/>
      <c r="Z89" s="109"/>
      <c r="AA89" s="109"/>
      <c r="AB89" s="109">
        <v>2338.4799290000001</v>
      </c>
      <c r="AC89" s="109"/>
      <c r="AD89" s="109"/>
      <c r="AE89" s="110"/>
      <c r="AF89" s="107" t="s">
        <v>157</v>
      </c>
      <c r="AG89" s="110">
        <v>9</v>
      </c>
      <c r="AH89" s="110">
        <v>4</v>
      </c>
      <c r="AI89" s="110">
        <v>16</v>
      </c>
      <c r="AJ89" s="110"/>
      <c r="AK89" s="110"/>
      <c r="AL89" s="110"/>
      <c r="AM89" s="110"/>
      <c r="AN89" s="110"/>
      <c r="AO89" s="107"/>
      <c r="AP89" s="112"/>
      <c r="AQ89" s="110" t="s">
        <v>95</v>
      </c>
      <c r="AR89" s="110"/>
      <c r="AS89" s="110"/>
      <c r="AT89" s="110"/>
      <c r="AU89" s="110"/>
      <c r="AV89" s="107"/>
      <c r="AW89" s="107"/>
      <c r="AX89" s="107"/>
      <c r="AY89" s="107"/>
      <c r="AZ89" s="107"/>
      <c r="BA89" s="107"/>
      <c r="BB89" s="107"/>
      <c r="BC89" s="107"/>
      <c r="BD89" s="107" t="s">
        <v>95</v>
      </c>
      <c r="BE89" s="107" t="s">
        <v>424</v>
      </c>
      <c r="BF89" s="107">
        <v>40</v>
      </c>
      <c r="BG89" s="109">
        <v>130.16602056368154</v>
      </c>
      <c r="BH89" s="113"/>
      <c r="BI89" s="107"/>
      <c r="BJ89" s="107" t="s">
        <v>166</v>
      </c>
      <c r="BK89" s="107">
        <v>2023</v>
      </c>
      <c r="BL89" s="107" t="s">
        <v>649</v>
      </c>
      <c r="BM89" s="107" t="s">
        <v>31</v>
      </c>
      <c r="BN89" s="107"/>
      <c r="BO89" s="107" t="s">
        <v>650</v>
      </c>
      <c r="BP89" s="107" t="s">
        <v>651</v>
      </c>
      <c r="BQ89" s="107"/>
      <c r="BR89" s="107" t="s">
        <v>652</v>
      </c>
      <c r="BS89" s="107" t="s">
        <v>105</v>
      </c>
      <c r="BT89" s="107" t="s">
        <v>653</v>
      </c>
      <c r="BU89" s="107" t="s">
        <v>96</v>
      </c>
      <c r="BV89" s="107" t="s">
        <v>105</v>
      </c>
      <c r="BW89" s="114"/>
      <c r="BX89" s="107"/>
      <c r="BY89" s="107"/>
      <c r="BZ89" s="107"/>
      <c r="CA89" s="107"/>
      <c r="CB89" s="107"/>
      <c r="CC89" s="107"/>
      <c r="CD89" s="107"/>
      <c r="CE89" s="107"/>
      <c r="CF89" s="115">
        <v>29000</v>
      </c>
      <c r="CG89" s="115"/>
      <c r="CH89" s="116">
        <f t="shared" si="10"/>
        <v>29000</v>
      </c>
      <c r="CI89" s="115">
        <f t="shared" si="8"/>
        <v>29000</v>
      </c>
      <c r="CJ89" s="115">
        <f t="shared" si="9"/>
        <v>0</v>
      </c>
      <c r="CK89" s="115"/>
      <c r="CL89" s="114"/>
      <c r="CM89" s="115"/>
      <c r="CN89" s="115">
        <v>0</v>
      </c>
      <c r="CO89" s="115"/>
      <c r="CP89" s="115"/>
      <c r="CQ89" s="115">
        <v>0</v>
      </c>
      <c r="CR89" s="115"/>
      <c r="CS89" s="115"/>
      <c r="CT89" s="112"/>
      <c r="CU89" s="112"/>
      <c r="CV89" s="115">
        <v>29000</v>
      </c>
      <c r="CW89" s="115"/>
      <c r="CX89" s="115">
        <v>0</v>
      </c>
      <c r="CY89" s="115">
        <v>40000</v>
      </c>
      <c r="DA89" s="1"/>
      <c r="DB89" s="1"/>
    </row>
    <row r="90" spans="1:106" s="3" customFormat="1" ht="15" customHeight="1" x14ac:dyDescent="0.45">
      <c r="A90" s="106">
        <v>5805</v>
      </c>
      <c r="B90" s="107" t="s">
        <v>858</v>
      </c>
      <c r="C90" s="107">
        <v>5640</v>
      </c>
      <c r="D90" s="107"/>
      <c r="E90" s="108" t="s">
        <v>96</v>
      </c>
      <c r="F90" s="107" t="s">
        <v>21</v>
      </c>
      <c r="G90" s="109">
        <v>414.19</v>
      </c>
      <c r="H90" s="107" t="s">
        <v>238</v>
      </c>
      <c r="I90" s="125">
        <v>4.5</v>
      </c>
      <c r="J90" s="110" t="s">
        <v>95</v>
      </c>
      <c r="K90" s="110" t="s">
        <v>280</v>
      </c>
      <c r="L90" s="109">
        <v>414.47501699999998</v>
      </c>
      <c r="M90" s="109"/>
      <c r="N90" s="107"/>
      <c r="O90" s="107"/>
      <c r="P90" s="107"/>
      <c r="Q90" s="111" t="s">
        <v>96</v>
      </c>
      <c r="R90" s="109">
        <v>414.47501699999998</v>
      </c>
      <c r="S90" s="109"/>
      <c r="T90" s="109"/>
      <c r="U90" s="109"/>
      <c r="V90" s="109"/>
      <c r="W90" s="109"/>
      <c r="X90" s="109"/>
      <c r="Y90" s="109"/>
      <c r="Z90" s="109"/>
      <c r="AA90" s="109"/>
      <c r="AB90" s="109"/>
      <c r="AC90" s="109"/>
      <c r="AD90" s="109"/>
      <c r="AE90" s="110"/>
      <c r="AF90" s="107" t="s">
        <v>215</v>
      </c>
      <c r="AG90" s="110">
        <v>55</v>
      </c>
      <c r="AH90" s="110">
        <v>37</v>
      </c>
      <c r="AI90" s="110"/>
      <c r="AJ90" s="110">
        <v>11</v>
      </c>
      <c r="AK90" s="110"/>
      <c r="AL90" s="110"/>
      <c r="AM90" s="110"/>
      <c r="AN90" s="110"/>
      <c r="AO90" s="107"/>
      <c r="AP90" s="112"/>
      <c r="AQ90" s="110" t="s">
        <v>95</v>
      </c>
      <c r="AR90" s="110"/>
      <c r="AS90" s="110"/>
      <c r="AT90" s="110"/>
      <c r="AU90" s="110"/>
      <c r="AV90" s="107" t="s">
        <v>95</v>
      </c>
      <c r="AW90" s="107"/>
      <c r="AX90" s="107"/>
      <c r="AY90" s="107"/>
      <c r="AZ90" s="107"/>
      <c r="BA90" s="107"/>
      <c r="BB90" s="107"/>
      <c r="BC90" s="107"/>
      <c r="BD90" s="107"/>
      <c r="BE90" s="107" t="s">
        <v>764</v>
      </c>
      <c r="BF90" s="107">
        <v>53</v>
      </c>
      <c r="BG90" s="109">
        <v>107.84531349297446</v>
      </c>
      <c r="BH90" s="113">
        <v>13</v>
      </c>
      <c r="BI90" s="107"/>
      <c r="BJ90" s="107" t="s">
        <v>166</v>
      </c>
      <c r="BK90" s="107">
        <v>2023</v>
      </c>
      <c r="BL90" s="107" t="s">
        <v>859</v>
      </c>
      <c r="BM90" s="107" t="s">
        <v>21</v>
      </c>
      <c r="BN90" s="107"/>
      <c r="BO90" s="107">
        <v>4352010857</v>
      </c>
      <c r="BP90" s="107" t="s">
        <v>860</v>
      </c>
      <c r="BQ90" s="107"/>
      <c r="BR90" s="107" t="s">
        <v>861</v>
      </c>
      <c r="BS90" s="107" t="s">
        <v>105</v>
      </c>
      <c r="BT90" s="107" t="s">
        <v>862</v>
      </c>
      <c r="BU90" s="107" t="s">
        <v>96</v>
      </c>
      <c r="BV90" s="107" t="s">
        <v>105</v>
      </c>
      <c r="BW90" s="114"/>
      <c r="BX90" s="107"/>
      <c r="BY90" s="107"/>
      <c r="BZ90" s="107"/>
      <c r="CA90" s="107"/>
      <c r="CB90" s="107"/>
      <c r="CC90" s="107"/>
      <c r="CD90" s="107"/>
      <c r="CE90" s="107"/>
      <c r="CF90" s="115">
        <v>40490</v>
      </c>
      <c r="CG90" s="115"/>
      <c r="CH90" s="116">
        <f t="shared" si="10"/>
        <v>40490</v>
      </c>
      <c r="CI90" s="115">
        <f t="shared" si="8"/>
        <v>60490</v>
      </c>
      <c r="CJ90" s="115">
        <f t="shared" si="9"/>
        <v>0</v>
      </c>
      <c r="CK90" s="115"/>
      <c r="CL90" s="114"/>
      <c r="CM90" s="115"/>
      <c r="CN90" s="115">
        <v>14240</v>
      </c>
      <c r="CO90" s="115"/>
      <c r="CP90" s="115"/>
      <c r="CQ90" s="115">
        <v>26250</v>
      </c>
      <c r="CR90" s="115"/>
      <c r="CS90" s="115"/>
      <c r="CT90" s="112"/>
      <c r="CU90" s="112"/>
      <c r="CV90" s="115">
        <v>0</v>
      </c>
      <c r="CW90" s="115"/>
      <c r="CX90" s="115">
        <v>20000</v>
      </c>
      <c r="CY90" s="115">
        <v>10000</v>
      </c>
      <c r="DA90" s="1"/>
      <c r="DB90" s="1"/>
    </row>
    <row r="91" spans="1:106" s="3" customFormat="1" ht="15" customHeight="1" x14ac:dyDescent="0.45">
      <c r="A91" s="106">
        <v>6105</v>
      </c>
      <c r="B91" s="107" t="s">
        <v>926</v>
      </c>
      <c r="C91" s="107">
        <v>5640</v>
      </c>
      <c r="D91" s="107"/>
      <c r="E91" s="108" t="s">
        <v>129</v>
      </c>
      <c r="F91" s="107" t="s">
        <v>31</v>
      </c>
      <c r="G91" s="109">
        <v>0</v>
      </c>
      <c r="H91" s="107" t="s">
        <v>279</v>
      </c>
      <c r="I91" s="107"/>
      <c r="J91" s="110"/>
      <c r="K91" s="110"/>
      <c r="L91" s="109"/>
      <c r="M91" s="109"/>
      <c r="N91" s="107"/>
      <c r="O91" s="107"/>
      <c r="P91" s="107"/>
      <c r="Q91" s="111" t="s">
        <v>96</v>
      </c>
      <c r="R91" s="109"/>
      <c r="S91" s="109"/>
      <c r="T91" s="109"/>
      <c r="U91" s="109"/>
      <c r="V91" s="109"/>
      <c r="W91" s="109"/>
      <c r="X91" s="109"/>
      <c r="Y91" s="109"/>
      <c r="Z91" s="109"/>
      <c r="AA91" s="109"/>
      <c r="AB91" s="109" t="s">
        <v>129</v>
      </c>
      <c r="AC91" s="109"/>
      <c r="AD91" s="109"/>
      <c r="AE91" s="110"/>
      <c r="AF91" s="107" t="s">
        <v>119</v>
      </c>
      <c r="AG91" s="110"/>
      <c r="AH91" s="110"/>
      <c r="AI91" s="110"/>
      <c r="AJ91" s="110"/>
      <c r="AK91" s="110"/>
      <c r="AL91" s="110"/>
      <c r="AM91" s="110"/>
      <c r="AN91" s="110"/>
      <c r="AO91" s="107" t="s">
        <v>95</v>
      </c>
      <c r="AP91" s="112">
        <v>79730</v>
      </c>
      <c r="AQ91" s="110" t="s">
        <v>95</v>
      </c>
      <c r="AR91" s="110" t="s">
        <v>95</v>
      </c>
      <c r="AS91" s="110" t="s">
        <v>95</v>
      </c>
      <c r="AT91" s="110"/>
      <c r="AU91" s="110"/>
      <c r="AV91" s="107"/>
      <c r="AW91" s="107"/>
      <c r="AX91" s="107"/>
      <c r="AY91" s="107"/>
      <c r="AZ91" s="107"/>
      <c r="BA91" s="107"/>
      <c r="BB91" s="107" t="s">
        <v>131</v>
      </c>
      <c r="BC91" s="107"/>
      <c r="BD91" s="107" t="s">
        <v>95</v>
      </c>
      <c r="BE91" s="107" t="s">
        <v>877</v>
      </c>
      <c r="BF91" s="107"/>
      <c r="BG91" s="107"/>
      <c r="BH91" s="121"/>
      <c r="BI91" s="107"/>
      <c r="BJ91" s="107" t="s">
        <v>166</v>
      </c>
      <c r="BK91" s="107">
        <v>2023</v>
      </c>
      <c r="BL91" s="107" t="s">
        <v>674</v>
      </c>
      <c r="BM91" s="107" t="s">
        <v>30</v>
      </c>
      <c r="BN91" s="107" t="s">
        <v>675</v>
      </c>
      <c r="BO91" s="107" t="s">
        <v>676</v>
      </c>
      <c r="BP91" s="107" t="s">
        <v>677</v>
      </c>
      <c r="BQ91" s="107"/>
      <c r="BR91" s="107" t="s">
        <v>927</v>
      </c>
      <c r="BS91" s="107" t="s">
        <v>105</v>
      </c>
      <c r="BT91" s="107" t="s">
        <v>928</v>
      </c>
      <c r="BU91" s="107" t="s">
        <v>96</v>
      </c>
      <c r="BV91" s="107" t="s">
        <v>105</v>
      </c>
      <c r="BW91" s="114"/>
      <c r="BX91" s="107"/>
      <c r="BY91" s="107"/>
      <c r="BZ91" s="107"/>
      <c r="CA91" s="107"/>
      <c r="CB91" s="107"/>
      <c r="CC91" s="107"/>
      <c r="CD91" s="107"/>
      <c r="CE91" s="107"/>
      <c r="CF91" s="115">
        <v>79730</v>
      </c>
      <c r="CG91" s="115"/>
      <c r="CH91" s="116">
        <f t="shared" si="10"/>
        <v>79730</v>
      </c>
      <c r="CI91" s="115">
        <f t="shared" si="8"/>
        <v>79730</v>
      </c>
      <c r="CJ91" s="115">
        <f t="shared" si="9"/>
        <v>0</v>
      </c>
      <c r="CK91" s="115"/>
      <c r="CL91" s="114"/>
      <c r="CM91" s="115"/>
      <c r="CN91" s="115">
        <v>0</v>
      </c>
      <c r="CO91" s="115"/>
      <c r="CP91" s="115">
        <v>79380</v>
      </c>
      <c r="CQ91" s="115">
        <v>0</v>
      </c>
      <c r="CR91" s="115"/>
      <c r="CS91" s="115"/>
      <c r="CT91" s="112"/>
      <c r="CU91" s="112"/>
      <c r="CV91" s="115">
        <v>350</v>
      </c>
      <c r="CW91" s="115"/>
      <c r="CX91" s="115">
        <v>0</v>
      </c>
      <c r="CY91" s="115">
        <v>3500</v>
      </c>
      <c r="DA91" s="1"/>
      <c r="DB91" s="1"/>
    </row>
    <row r="92" spans="1:106" s="3" customFormat="1" ht="15" customHeight="1" x14ac:dyDescent="0.45">
      <c r="A92" s="126">
        <v>6121</v>
      </c>
      <c r="B92" s="110" t="s">
        <v>920</v>
      </c>
      <c r="C92" s="107">
        <v>5735</v>
      </c>
      <c r="D92" s="107"/>
      <c r="E92" s="107"/>
      <c r="F92" s="107"/>
      <c r="G92" s="109"/>
      <c r="H92" s="107"/>
      <c r="I92" s="107"/>
      <c r="J92" s="110"/>
      <c r="K92" s="110"/>
      <c r="L92" s="109"/>
      <c r="M92" s="109"/>
      <c r="N92" s="107"/>
      <c r="O92" s="107"/>
      <c r="P92" s="107"/>
      <c r="Q92" s="111" t="s">
        <v>96</v>
      </c>
      <c r="R92" s="109"/>
      <c r="S92" s="109"/>
      <c r="T92" s="109"/>
      <c r="U92" s="109"/>
      <c r="V92" s="109"/>
      <c r="W92" s="109"/>
      <c r="X92" s="109"/>
      <c r="Y92" s="109"/>
      <c r="Z92" s="109"/>
      <c r="AA92" s="109"/>
      <c r="AB92" s="109"/>
      <c r="AC92" s="109"/>
      <c r="AD92" s="109"/>
      <c r="AE92" s="110"/>
      <c r="AF92" s="107"/>
      <c r="AG92" s="110"/>
      <c r="AH92" s="110"/>
      <c r="AI92" s="110"/>
      <c r="AJ92" s="110"/>
      <c r="AK92" s="110"/>
      <c r="AL92" s="110"/>
      <c r="AM92" s="110"/>
      <c r="AN92" s="110"/>
      <c r="AO92" s="107" t="s">
        <v>95</v>
      </c>
      <c r="AP92" s="115">
        <v>72713</v>
      </c>
      <c r="AQ92" s="110" t="s">
        <v>95</v>
      </c>
      <c r="AR92" s="110"/>
      <c r="AS92" s="110"/>
      <c r="AT92" s="110"/>
      <c r="AU92" s="110"/>
      <c r="AV92" s="107"/>
      <c r="AW92" s="107"/>
      <c r="AX92" s="107"/>
      <c r="AY92" s="107"/>
      <c r="AZ92" s="107"/>
      <c r="BA92" s="107"/>
      <c r="BB92" s="107"/>
      <c r="BC92" s="107"/>
      <c r="BD92" s="107"/>
      <c r="BE92" s="107" t="s">
        <v>877</v>
      </c>
      <c r="BF92" s="107"/>
      <c r="BG92" s="107"/>
      <c r="BH92" s="121"/>
      <c r="BI92" s="107"/>
      <c r="BJ92" s="110" t="s">
        <v>166</v>
      </c>
      <c r="BK92" s="107">
        <v>2023</v>
      </c>
      <c r="BL92" s="110" t="s">
        <v>921</v>
      </c>
      <c r="BM92" s="110" t="s">
        <v>972</v>
      </c>
      <c r="BN92" s="107"/>
      <c r="BO92" s="107"/>
      <c r="BP92" s="107"/>
      <c r="BQ92" s="107"/>
      <c r="BR92" s="110" t="s">
        <v>922</v>
      </c>
      <c r="BS92" s="107" t="s">
        <v>105</v>
      </c>
      <c r="BT92" s="107" t="s">
        <v>202</v>
      </c>
      <c r="BU92" s="107"/>
      <c r="BV92" s="107" t="s">
        <v>105</v>
      </c>
      <c r="BW92" s="114"/>
      <c r="BX92" s="107"/>
      <c r="BY92" s="107"/>
      <c r="BZ92" s="107"/>
      <c r="CA92" s="107"/>
      <c r="CB92" s="107"/>
      <c r="CC92" s="107"/>
      <c r="CD92" s="107"/>
      <c r="CE92" s="107"/>
      <c r="CF92" s="115">
        <v>72713</v>
      </c>
      <c r="CG92" s="115"/>
      <c r="CH92" s="116">
        <f>SUM(CO92:CW92,CZ92)</f>
        <v>72713</v>
      </c>
      <c r="CI92" s="115">
        <f t="shared" si="8"/>
        <v>72713</v>
      </c>
      <c r="CJ92" s="115">
        <f t="shared" si="9"/>
        <v>0</v>
      </c>
      <c r="CK92" s="115"/>
      <c r="CL92" s="114"/>
      <c r="CM92" s="107"/>
      <c r="CN92" s="115">
        <v>0</v>
      </c>
      <c r="CO92" s="115"/>
      <c r="CP92" s="115">
        <v>72713</v>
      </c>
      <c r="CQ92" s="115">
        <v>0</v>
      </c>
      <c r="CR92" s="115"/>
      <c r="CS92" s="115"/>
      <c r="CT92" s="112"/>
      <c r="CU92" s="112"/>
      <c r="CV92" s="115">
        <v>0</v>
      </c>
      <c r="CW92" s="115"/>
      <c r="CX92" s="115">
        <v>0</v>
      </c>
      <c r="CY92" s="115"/>
      <c r="DA92" s="1"/>
      <c r="DB92" s="1"/>
    </row>
    <row r="93" spans="1:106" s="3" customFormat="1" ht="15" customHeight="1" x14ac:dyDescent="0.45">
      <c r="A93" s="117">
        <v>5919</v>
      </c>
      <c r="B93" s="107" t="s">
        <v>164</v>
      </c>
      <c r="C93" s="107">
        <v>5640</v>
      </c>
      <c r="D93" s="107"/>
      <c r="E93" s="108"/>
      <c r="F93" s="107"/>
      <c r="G93" s="109">
        <v>9939.81</v>
      </c>
      <c r="H93" s="107" t="s">
        <v>165</v>
      </c>
      <c r="I93" s="125">
        <v>8.75</v>
      </c>
      <c r="J93" s="110"/>
      <c r="K93" s="110"/>
      <c r="L93" s="109"/>
      <c r="M93" s="109"/>
      <c r="N93" s="107"/>
      <c r="O93" s="107"/>
      <c r="P93" s="107"/>
      <c r="Q93" s="111" t="s">
        <v>96</v>
      </c>
      <c r="R93" s="109"/>
      <c r="S93" s="109"/>
      <c r="T93" s="109"/>
      <c r="U93" s="109"/>
      <c r="V93" s="109"/>
      <c r="W93" s="109">
        <v>623.65628300000003</v>
      </c>
      <c r="X93" s="109"/>
      <c r="Y93" s="109"/>
      <c r="Z93" s="109"/>
      <c r="AA93" s="109"/>
      <c r="AB93" s="109">
        <v>9322.161032</v>
      </c>
      <c r="AC93" s="109"/>
      <c r="AD93" s="109"/>
      <c r="AE93" s="110"/>
      <c r="AF93" s="107" t="s">
        <v>157</v>
      </c>
      <c r="AG93" s="110">
        <v>1</v>
      </c>
      <c r="AH93" s="110">
        <v>2</v>
      </c>
      <c r="AI93" s="110">
        <v>6</v>
      </c>
      <c r="AJ93" s="110"/>
      <c r="AK93" s="110"/>
      <c r="AL93" s="110"/>
      <c r="AM93" s="110"/>
      <c r="AN93" s="110"/>
      <c r="AO93" s="107"/>
      <c r="AP93" s="112"/>
      <c r="AQ93" s="110" t="s">
        <v>95</v>
      </c>
      <c r="AR93" s="110" t="s">
        <v>95</v>
      </c>
      <c r="AS93" s="110" t="s">
        <v>95</v>
      </c>
      <c r="AT93" s="110" t="s">
        <v>95</v>
      </c>
      <c r="AU93" s="110"/>
      <c r="AV93" s="107"/>
      <c r="AW93" s="107"/>
      <c r="AX93" s="107"/>
      <c r="AY93" s="107"/>
      <c r="AZ93" s="107" t="s">
        <v>131</v>
      </c>
      <c r="BA93" s="107"/>
      <c r="BB93" s="106" t="s">
        <v>95</v>
      </c>
      <c r="BC93" s="107"/>
      <c r="BD93" s="107" t="s">
        <v>95</v>
      </c>
      <c r="BE93" s="107" t="s">
        <v>98</v>
      </c>
      <c r="BF93" s="107">
        <v>1</v>
      </c>
      <c r="BG93" s="109">
        <v>149.33521248287346</v>
      </c>
      <c r="BH93" s="113"/>
      <c r="BI93" s="107"/>
      <c r="BJ93" s="107" t="s">
        <v>166</v>
      </c>
      <c r="BK93" s="107">
        <v>2023</v>
      </c>
      <c r="BL93" s="107" t="s">
        <v>167</v>
      </c>
      <c r="BM93" s="107" t="s">
        <v>31</v>
      </c>
      <c r="BN93" s="107"/>
      <c r="BO93" s="107" t="s">
        <v>168</v>
      </c>
      <c r="BP93" s="107" t="s">
        <v>169</v>
      </c>
      <c r="BQ93" s="107"/>
      <c r="BR93" s="107" t="s">
        <v>170</v>
      </c>
      <c r="BS93" s="107" t="s">
        <v>105</v>
      </c>
      <c r="BT93" s="107" t="s">
        <v>171</v>
      </c>
      <c r="BU93" s="107" t="s">
        <v>96</v>
      </c>
      <c r="BV93" s="107" t="s">
        <v>105</v>
      </c>
      <c r="BW93" s="114"/>
      <c r="BX93" s="107"/>
      <c r="BY93" s="107"/>
      <c r="BZ93" s="107"/>
      <c r="CA93" s="107"/>
      <c r="CB93" s="107"/>
      <c r="CC93" s="107"/>
      <c r="CD93" s="107"/>
      <c r="CE93" s="107"/>
      <c r="CF93" s="115">
        <v>846640</v>
      </c>
      <c r="CG93" s="115"/>
      <c r="CH93" s="116">
        <f t="shared" ref="CH93:CH109" si="11">SUM(CM93:CW93,CZ93)</f>
        <v>546640</v>
      </c>
      <c r="CI93" s="115">
        <f t="shared" si="8"/>
        <v>1910492</v>
      </c>
      <c r="CJ93" s="115">
        <f t="shared" si="9"/>
        <v>300000</v>
      </c>
      <c r="CK93" s="115" t="s">
        <v>965</v>
      </c>
      <c r="CL93" s="114"/>
      <c r="CM93" s="115"/>
      <c r="CN93" s="115">
        <v>381640</v>
      </c>
      <c r="CO93" s="115"/>
      <c r="CP93" s="115"/>
      <c r="CQ93" s="115">
        <v>0</v>
      </c>
      <c r="CR93" s="115"/>
      <c r="CS93" s="115"/>
      <c r="CT93" s="112"/>
      <c r="CU93" s="112"/>
      <c r="CV93" s="115">
        <v>165000</v>
      </c>
      <c r="CW93" s="115"/>
      <c r="CX93" s="115">
        <v>1063852</v>
      </c>
      <c r="CY93" s="115">
        <v>1167000</v>
      </c>
      <c r="DA93" s="1"/>
      <c r="DB93" s="1"/>
    </row>
    <row r="94" spans="1:106" s="3" customFormat="1" ht="15" customHeight="1" x14ac:dyDescent="0.45">
      <c r="A94" s="117">
        <v>6048</v>
      </c>
      <c r="B94" s="107" t="s">
        <v>172</v>
      </c>
      <c r="C94" s="107">
        <v>5640</v>
      </c>
      <c r="D94" s="107"/>
      <c r="E94" s="108"/>
      <c r="F94" s="107"/>
      <c r="G94" s="109">
        <v>1117.05</v>
      </c>
      <c r="H94" s="107" t="s">
        <v>173</v>
      </c>
      <c r="I94" s="125">
        <v>7.583333333333333</v>
      </c>
      <c r="J94" s="110"/>
      <c r="K94" s="110"/>
      <c r="L94" s="109"/>
      <c r="M94" s="109"/>
      <c r="N94" s="109"/>
      <c r="O94" s="107"/>
      <c r="P94" s="107"/>
      <c r="Q94" s="111" t="s">
        <v>96</v>
      </c>
      <c r="R94" s="109">
        <v>112.363918</v>
      </c>
      <c r="S94" s="109"/>
      <c r="T94" s="109"/>
      <c r="U94" s="109"/>
      <c r="V94" s="109"/>
      <c r="W94" s="109">
        <v>1138.279057</v>
      </c>
      <c r="X94" s="109"/>
      <c r="Y94" s="109"/>
      <c r="Z94" s="109"/>
      <c r="AA94" s="109"/>
      <c r="AB94" s="109"/>
      <c r="AC94" s="109"/>
      <c r="AD94" s="109"/>
      <c r="AE94" s="110"/>
      <c r="AF94" s="107" t="s">
        <v>143</v>
      </c>
      <c r="AG94" s="110">
        <v>4</v>
      </c>
      <c r="AH94" s="110">
        <v>12</v>
      </c>
      <c r="AI94" s="110"/>
      <c r="AJ94" s="110"/>
      <c r="AK94" s="110"/>
      <c r="AL94" s="110"/>
      <c r="AM94" s="110"/>
      <c r="AN94" s="110"/>
      <c r="AO94" s="107"/>
      <c r="AP94" s="112"/>
      <c r="AQ94" s="110" t="s">
        <v>95</v>
      </c>
      <c r="AR94" s="110" t="s">
        <v>95</v>
      </c>
      <c r="AS94" s="110" t="s">
        <v>95</v>
      </c>
      <c r="AT94" s="110"/>
      <c r="AU94" s="110"/>
      <c r="AV94" s="107"/>
      <c r="AW94" s="107"/>
      <c r="AX94" s="107"/>
      <c r="AY94" s="107"/>
      <c r="AZ94" s="107"/>
      <c r="BA94" s="107"/>
      <c r="BB94" s="106" t="s">
        <v>95</v>
      </c>
      <c r="BC94" s="107"/>
      <c r="BD94" s="107" t="s">
        <v>95</v>
      </c>
      <c r="BE94" s="107" t="s">
        <v>98</v>
      </c>
      <c r="BF94" s="107">
        <v>2</v>
      </c>
      <c r="BG94" s="109">
        <v>148.79985894751994</v>
      </c>
      <c r="BH94" s="113"/>
      <c r="BI94" s="107"/>
      <c r="BJ94" s="107" t="s">
        <v>166</v>
      </c>
      <c r="BK94" s="107">
        <v>2023</v>
      </c>
      <c r="BL94" s="107" t="s">
        <v>174</v>
      </c>
      <c r="BM94" s="107" t="s">
        <v>30</v>
      </c>
      <c r="BN94" s="107" t="s">
        <v>175</v>
      </c>
      <c r="BO94" s="107" t="s">
        <v>176</v>
      </c>
      <c r="BP94" s="107" t="s">
        <v>177</v>
      </c>
      <c r="BQ94" s="107"/>
      <c r="BR94" s="107" t="s">
        <v>178</v>
      </c>
      <c r="BS94" s="107" t="s">
        <v>105</v>
      </c>
      <c r="BT94" s="107" t="s">
        <v>179</v>
      </c>
      <c r="BU94" s="107" t="s">
        <v>96</v>
      </c>
      <c r="BV94" s="107" t="s">
        <v>105</v>
      </c>
      <c r="BW94" s="114"/>
      <c r="BX94" s="107"/>
      <c r="BY94" s="107"/>
      <c r="BZ94" s="107"/>
      <c r="CA94" s="107"/>
      <c r="CB94" s="107"/>
      <c r="CC94" s="107"/>
      <c r="CD94" s="107"/>
      <c r="CE94" s="107"/>
      <c r="CF94" s="115">
        <v>984000</v>
      </c>
      <c r="CG94" s="115"/>
      <c r="CH94" s="116">
        <f t="shared" si="11"/>
        <v>784000</v>
      </c>
      <c r="CI94" s="115">
        <f t="shared" si="8"/>
        <v>984000</v>
      </c>
      <c r="CJ94" s="115">
        <f t="shared" si="9"/>
        <v>200000</v>
      </c>
      <c r="CK94" s="115" t="s">
        <v>966</v>
      </c>
      <c r="CL94" s="114"/>
      <c r="CM94" s="115">
        <v>363680</v>
      </c>
      <c r="CN94" s="115">
        <v>20000</v>
      </c>
      <c r="CO94" s="115"/>
      <c r="CP94" s="115"/>
      <c r="CQ94" s="115">
        <v>5000</v>
      </c>
      <c r="CR94" s="115"/>
      <c r="CS94" s="115"/>
      <c r="CT94" s="112">
        <v>357320</v>
      </c>
      <c r="CU94" s="112"/>
      <c r="CV94" s="115">
        <v>38000</v>
      </c>
      <c r="CW94" s="115"/>
      <c r="CX94" s="115">
        <v>0</v>
      </c>
      <c r="CY94" s="115">
        <v>5000</v>
      </c>
      <c r="DA94" s="1"/>
      <c r="DB94" s="1"/>
    </row>
    <row r="95" spans="1:106" s="3" customFormat="1" ht="15" customHeight="1" x14ac:dyDescent="0.45">
      <c r="A95" s="117">
        <v>5948</v>
      </c>
      <c r="B95" s="107" t="s">
        <v>417</v>
      </c>
      <c r="C95" s="107">
        <v>5640</v>
      </c>
      <c r="D95" s="107"/>
      <c r="E95" s="108"/>
      <c r="F95" s="107"/>
      <c r="G95" s="109">
        <v>2039.03</v>
      </c>
      <c r="H95" s="107" t="s">
        <v>274</v>
      </c>
      <c r="I95" s="125">
        <v>8.25</v>
      </c>
      <c r="J95" s="110"/>
      <c r="K95" s="110"/>
      <c r="L95" s="109"/>
      <c r="M95" s="109"/>
      <c r="N95" s="107"/>
      <c r="O95" s="107"/>
      <c r="P95" s="107"/>
      <c r="Q95" s="111" t="s">
        <v>96</v>
      </c>
      <c r="R95" s="109">
        <v>1029.262078</v>
      </c>
      <c r="S95" s="109"/>
      <c r="T95" s="109"/>
      <c r="U95" s="109"/>
      <c r="V95" s="109"/>
      <c r="W95" s="109"/>
      <c r="X95" s="109"/>
      <c r="Y95" s="109"/>
      <c r="Z95" s="109"/>
      <c r="AA95" s="109">
        <v>1009.990967</v>
      </c>
      <c r="AB95" s="109"/>
      <c r="AC95" s="109"/>
      <c r="AD95" s="109"/>
      <c r="AE95" s="110"/>
      <c r="AF95" s="107" t="s">
        <v>157</v>
      </c>
      <c r="AG95" s="110">
        <v>12</v>
      </c>
      <c r="AH95" s="110">
        <v>13</v>
      </c>
      <c r="AI95" s="110">
        <v>2</v>
      </c>
      <c r="AJ95" s="110"/>
      <c r="AK95" s="110"/>
      <c r="AL95" s="110"/>
      <c r="AM95" s="110"/>
      <c r="AN95" s="110"/>
      <c r="AO95" s="107"/>
      <c r="AP95" s="112"/>
      <c r="AQ95" s="110" t="s">
        <v>95</v>
      </c>
      <c r="AR95" s="110" t="s">
        <v>95</v>
      </c>
      <c r="AS95" s="110" t="s">
        <v>95</v>
      </c>
      <c r="AT95" s="110"/>
      <c r="AU95" s="110"/>
      <c r="AV95" s="107"/>
      <c r="AW95" s="107"/>
      <c r="AX95" s="107"/>
      <c r="AY95" s="107"/>
      <c r="AZ95" s="107"/>
      <c r="BA95" s="107"/>
      <c r="BB95" s="107" t="s">
        <v>95</v>
      </c>
      <c r="BC95" s="107"/>
      <c r="BD95" s="107" t="s">
        <v>95</v>
      </c>
      <c r="BE95" s="107" t="s">
        <v>98</v>
      </c>
      <c r="BF95" s="107">
        <v>15</v>
      </c>
      <c r="BG95" s="109">
        <v>137.11804076570175</v>
      </c>
      <c r="BH95" s="113"/>
      <c r="BI95" s="107"/>
      <c r="BJ95" s="107" t="s">
        <v>166</v>
      </c>
      <c r="BK95" s="107">
        <v>2023</v>
      </c>
      <c r="BL95" s="107" t="s">
        <v>418</v>
      </c>
      <c r="BM95" s="107" t="s">
        <v>21</v>
      </c>
      <c r="BN95" s="107"/>
      <c r="BO95" s="107" t="s">
        <v>419</v>
      </c>
      <c r="BP95" s="107" t="s">
        <v>420</v>
      </c>
      <c r="BQ95" s="107"/>
      <c r="BR95" s="107" t="s">
        <v>421</v>
      </c>
      <c r="BS95" s="107" t="s">
        <v>105</v>
      </c>
      <c r="BT95" s="107" t="s">
        <v>422</v>
      </c>
      <c r="BU95" s="107" t="s">
        <v>96</v>
      </c>
      <c r="BV95" s="107" t="s">
        <v>105</v>
      </c>
      <c r="BW95" s="114"/>
      <c r="BX95" s="107"/>
      <c r="BY95" s="107"/>
      <c r="BZ95" s="107"/>
      <c r="CA95" s="107"/>
      <c r="CB95" s="107"/>
      <c r="CC95" s="107"/>
      <c r="CD95" s="107"/>
      <c r="CE95" s="107"/>
      <c r="CF95" s="115">
        <v>895597</v>
      </c>
      <c r="CG95" s="115"/>
      <c r="CH95" s="116">
        <f t="shared" si="11"/>
        <v>679023.21</v>
      </c>
      <c r="CI95" s="115">
        <f t="shared" si="8"/>
        <v>900597</v>
      </c>
      <c r="CJ95" s="115">
        <f t="shared" si="9"/>
        <v>216573.79000000004</v>
      </c>
      <c r="CK95" s="115" t="s">
        <v>958</v>
      </c>
      <c r="CL95" s="114"/>
      <c r="CM95" s="115"/>
      <c r="CN95" s="115">
        <v>0</v>
      </c>
      <c r="CO95" s="115"/>
      <c r="CP95" s="115"/>
      <c r="CQ95" s="115">
        <v>261145</v>
      </c>
      <c r="CR95" s="115"/>
      <c r="CS95" s="115"/>
      <c r="CT95" s="112">
        <v>383065</v>
      </c>
      <c r="CU95" s="112"/>
      <c r="CV95" s="115">
        <v>32500</v>
      </c>
      <c r="CW95" s="115">
        <v>2313.21</v>
      </c>
      <c r="CX95" s="115">
        <v>5000</v>
      </c>
      <c r="CY95" s="115">
        <v>20000</v>
      </c>
      <c r="DA95" s="1"/>
      <c r="DB95" s="1"/>
    </row>
    <row r="96" spans="1:106" s="3" customFormat="1" ht="15" customHeight="1" x14ac:dyDescent="0.45">
      <c r="A96" s="117">
        <v>6037</v>
      </c>
      <c r="B96" s="107" t="s">
        <v>463</v>
      </c>
      <c r="C96" s="107">
        <v>5640</v>
      </c>
      <c r="D96" s="107"/>
      <c r="E96" s="108"/>
      <c r="F96" s="107"/>
      <c r="G96" s="109">
        <v>338.26</v>
      </c>
      <c r="H96" s="107" t="s">
        <v>464</v>
      </c>
      <c r="I96" s="125">
        <v>7</v>
      </c>
      <c r="J96" s="110"/>
      <c r="K96" s="110"/>
      <c r="L96" s="109"/>
      <c r="M96" s="109"/>
      <c r="N96" s="107"/>
      <c r="O96" s="107"/>
      <c r="P96" s="107"/>
      <c r="Q96" s="111" t="s">
        <v>96</v>
      </c>
      <c r="R96" s="109"/>
      <c r="S96" s="109"/>
      <c r="T96" s="109"/>
      <c r="U96" s="109"/>
      <c r="V96" s="109"/>
      <c r="W96" s="109">
        <v>337.49112600000001</v>
      </c>
      <c r="X96" s="109"/>
      <c r="Y96" s="109"/>
      <c r="Z96" s="109"/>
      <c r="AA96" s="109"/>
      <c r="AB96" s="109"/>
      <c r="AC96" s="109"/>
      <c r="AD96" s="109"/>
      <c r="AE96" s="110"/>
      <c r="AF96" s="107" t="s">
        <v>157</v>
      </c>
      <c r="AG96" s="110">
        <v>25</v>
      </c>
      <c r="AH96" s="110">
        <v>3</v>
      </c>
      <c r="AI96" s="110">
        <v>12</v>
      </c>
      <c r="AJ96" s="110"/>
      <c r="AK96" s="110"/>
      <c r="AL96" s="110"/>
      <c r="AM96" s="110"/>
      <c r="AN96" s="110"/>
      <c r="AO96" s="107"/>
      <c r="AP96" s="112"/>
      <c r="AQ96" s="110" t="s">
        <v>95</v>
      </c>
      <c r="AR96" s="110" t="s">
        <v>95</v>
      </c>
      <c r="AS96" s="110" t="s">
        <v>95</v>
      </c>
      <c r="AT96" s="110"/>
      <c r="AU96" s="110"/>
      <c r="AV96" s="107"/>
      <c r="AW96" s="107"/>
      <c r="AX96" s="107"/>
      <c r="AY96" s="107"/>
      <c r="AZ96" s="107"/>
      <c r="BA96" s="107"/>
      <c r="BB96" s="107" t="s">
        <v>95</v>
      </c>
      <c r="BC96" s="107"/>
      <c r="BD96" s="107" t="s">
        <v>95</v>
      </c>
      <c r="BE96" s="107" t="s">
        <v>98</v>
      </c>
      <c r="BF96" s="107">
        <v>19</v>
      </c>
      <c r="BG96" s="109">
        <v>135.85541450307545</v>
      </c>
      <c r="BH96" s="113"/>
      <c r="BI96" s="107"/>
      <c r="BJ96" s="107" t="s">
        <v>166</v>
      </c>
      <c r="BK96" s="107">
        <v>2023</v>
      </c>
      <c r="BL96" s="107" t="s">
        <v>174</v>
      </c>
      <c r="BM96" s="107" t="s">
        <v>30</v>
      </c>
      <c r="BN96" s="107" t="s">
        <v>175</v>
      </c>
      <c r="BO96" s="107" t="s">
        <v>176</v>
      </c>
      <c r="BP96" s="107" t="s">
        <v>177</v>
      </c>
      <c r="BQ96" s="107"/>
      <c r="BR96" s="107" t="s">
        <v>465</v>
      </c>
      <c r="BS96" s="107" t="s">
        <v>105</v>
      </c>
      <c r="BT96" s="107" t="s">
        <v>466</v>
      </c>
      <c r="BU96" s="107" t="s">
        <v>96</v>
      </c>
      <c r="BV96" s="107" t="s">
        <v>105</v>
      </c>
      <c r="BW96" s="114"/>
      <c r="BX96" s="107"/>
      <c r="BY96" s="107"/>
      <c r="BZ96" s="107"/>
      <c r="CA96" s="107"/>
      <c r="CB96" s="107"/>
      <c r="CC96" s="107"/>
      <c r="CD96" s="107"/>
      <c r="CE96" s="107"/>
      <c r="CF96" s="115">
        <v>454745</v>
      </c>
      <c r="CG96" s="115"/>
      <c r="CH96" s="116">
        <f t="shared" si="11"/>
        <v>45000</v>
      </c>
      <c r="CI96" s="115">
        <f t="shared" si="8"/>
        <v>454745</v>
      </c>
      <c r="CJ96" s="115">
        <f t="shared" si="9"/>
        <v>409745</v>
      </c>
      <c r="CK96" s="115" t="s">
        <v>967</v>
      </c>
      <c r="CL96" s="114"/>
      <c r="CM96" s="115"/>
      <c r="CN96" s="115">
        <v>0</v>
      </c>
      <c r="CO96" s="115"/>
      <c r="CP96" s="115"/>
      <c r="CQ96" s="115">
        <v>0</v>
      </c>
      <c r="CR96" s="115"/>
      <c r="CS96" s="115"/>
      <c r="CT96" s="112"/>
      <c r="CU96" s="112"/>
      <c r="CV96" s="115">
        <v>45000</v>
      </c>
      <c r="CW96" s="115"/>
      <c r="CX96" s="115">
        <v>0</v>
      </c>
      <c r="CY96" s="115">
        <v>14400</v>
      </c>
      <c r="DA96" s="1"/>
      <c r="DB96" s="1"/>
    </row>
    <row r="97" spans="1:106" s="3" customFormat="1" ht="15" customHeight="1" x14ac:dyDescent="0.45">
      <c r="A97" s="117">
        <v>5238</v>
      </c>
      <c r="B97" s="107" t="s">
        <v>544</v>
      </c>
      <c r="C97" s="107">
        <v>5640</v>
      </c>
      <c r="D97" s="107"/>
      <c r="E97" s="108" t="s">
        <v>96</v>
      </c>
      <c r="F97" s="107" t="s">
        <v>31</v>
      </c>
      <c r="G97" s="109">
        <v>1716.37</v>
      </c>
      <c r="H97" s="107" t="s">
        <v>482</v>
      </c>
      <c r="I97" s="125">
        <v>7.75</v>
      </c>
      <c r="J97" s="110"/>
      <c r="K97" s="110"/>
      <c r="L97" s="109"/>
      <c r="M97" s="109"/>
      <c r="N97" s="107"/>
      <c r="O97" s="107"/>
      <c r="P97" s="107"/>
      <c r="Q97" s="111" t="s">
        <v>96</v>
      </c>
      <c r="R97" s="109"/>
      <c r="S97" s="109"/>
      <c r="T97" s="109"/>
      <c r="U97" s="109"/>
      <c r="V97" s="109"/>
      <c r="W97" s="109"/>
      <c r="X97" s="109"/>
      <c r="Y97" s="109"/>
      <c r="Z97" s="109"/>
      <c r="AA97" s="109"/>
      <c r="AB97" s="109">
        <v>1715.276662</v>
      </c>
      <c r="AC97" s="109"/>
      <c r="AD97" s="109"/>
      <c r="AE97" s="110"/>
      <c r="AF97" s="107" t="s">
        <v>157</v>
      </c>
      <c r="AG97" s="110">
        <v>4</v>
      </c>
      <c r="AH97" s="110">
        <v>26</v>
      </c>
      <c r="AI97" s="110">
        <v>9</v>
      </c>
      <c r="AJ97" s="110"/>
      <c r="AK97" s="110"/>
      <c r="AL97" s="110"/>
      <c r="AM97" s="110"/>
      <c r="AN97" s="110"/>
      <c r="AO97" s="107"/>
      <c r="AP97" s="112"/>
      <c r="AQ97" s="110" t="s">
        <v>95</v>
      </c>
      <c r="AR97" s="110" t="s">
        <v>95</v>
      </c>
      <c r="AS97" s="110" t="s">
        <v>95</v>
      </c>
      <c r="AT97" s="110"/>
      <c r="AU97" s="110" t="s">
        <v>95</v>
      </c>
      <c r="AV97" s="107"/>
      <c r="AW97" s="107" t="s">
        <v>95</v>
      </c>
      <c r="AX97" s="107"/>
      <c r="AY97" s="107"/>
      <c r="AZ97" s="107"/>
      <c r="BA97" s="107"/>
      <c r="BB97" s="107" t="s">
        <v>95</v>
      </c>
      <c r="BC97" s="107"/>
      <c r="BD97" s="107" t="s">
        <v>95</v>
      </c>
      <c r="BE97" s="107" t="s">
        <v>98</v>
      </c>
      <c r="BF97" s="107">
        <v>24</v>
      </c>
      <c r="BG97" s="109">
        <v>133.78218217984315</v>
      </c>
      <c r="BH97" s="113"/>
      <c r="BI97" s="107"/>
      <c r="BJ97" s="107" t="s">
        <v>166</v>
      </c>
      <c r="BK97" s="107">
        <v>2023</v>
      </c>
      <c r="BL97" s="107" t="s">
        <v>545</v>
      </c>
      <c r="BM97" s="107" t="s">
        <v>31</v>
      </c>
      <c r="BN97" s="107"/>
      <c r="BO97" s="107" t="s">
        <v>546</v>
      </c>
      <c r="BP97" s="107" t="s">
        <v>547</v>
      </c>
      <c r="BQ97" s="107"/>
      <c r="BR97" s="107" t="s">
        <v>548</v>
      </c>
      <c r="BS97" s="107" t="s">
        <v>105</v>
      </c>
      <c r="BT97" s="107" t="s">
        <v>549</v>
      </c>
      <c r="BU97" s="107" t="s">
        <v>96</v>
      </c>
      <c r="BV97" s="107" t="s">
        <v>105</v>
      </c>
      <c r="BW97" s="114"/>
      <c r="BX97" s="107"/>
      <c r="BY97" s="107"/>
      <c r="BZ97" s="107"/>
      <c r="CA97" s="107"/>
      <c r="CB97" s="107"/>
      <c r="CC97" s="107"/>
      <c r="CD97" s="107"/>
      <c r="CE97" s="107"/>
      <c r="CF97" s="115">
        <v>798227</v>
      </c>
      <c r="CG97" s="115"/>
      <c r="CH97" s="116">
        <f t="shared" si="11"/>
        <v>350399</v>
      </c>
      <c r="CI97" s="115">
        <f t="shared" si="8"/>
        <v>798227</v>
      </c>
      <c r="CJ97" s="115">
        <f t="shared" si="9"/>
        <v>447828</v>
      </c>
      <c r="CK97" s="115" t="s">
        <v>959</v>
      </c>
      <c r="CL97" s="114"/>
      <c r="CM97" s="115"/>
      <c r="CN97" s="115">
        <v>0</v>
      </c>
      <c r="CO97" s="115">
        <v>340399</v>
      </c>
      <c r="CP97" s="115"/>
      <c r="CQ97" s="115">
        <v>0</v>
      </c>
      <c r="CR97" s="115"/>
      <c r="CS97" s="115"/>
      <c r="CT97" s="112"/>
      <c r="CU97" s="112"/>
      <c r="CV97" s="115">
        <v>10000</v>
      </c>
      <c r="CW97" s="115"/>
      <c r="CX97" s="115">
        <v>0</v>
      </c>
      <c r="CY97" s="115">
        <v>226480</v>
      </c>
      <c r="DA97" s="1"/>
      <c r="DB97" s="1"/>
    </row>
    <row r="98" spans="1:106" s="3" customFormat="1" ht="15" customHeight="1" x14ac:dyDescent="0.45">
      <c r="A98" s="117">
        <v>5884</v>
      </c>
      <c r="B98" s="107" t="s">
        <v>556</v>
      </c>
      <c r="C98" s="107">
        <v>5640</v>
      </c>
      <c r="D98" s="107"/>
      <c r="E98" s="108" t="s">
        <v>96</v>
      </c>
      <c r="F98" s="107" t="s">
        <v>21</v>
      </c>
      <c r="G98" s="109">
        <v>3697.45</v>
      </c>
      <c r="H98" s="107" t="s">
        <v>173</v>
      </c>
      <c r="I98" s="125">
        <v>7.25</v>
      </c>
      <c r="J98" s="110"/>
      <c r="K98" s="110"/>
      <c r="L98" s="109"/>
      <c r="M98" s="109"/>
      <c r="N98" s="109"/>
      <c r="O98" s="107"/>
      <c r="P98" s="107"/>
      <c r="Q98" s="111" t="s">
        <v>96</v>
      </c>
      <c r="R98" s="109">
        <v>3697.058368</v>
      </c>
      <c r="S98" s="109"/>
      <c r="T98" s="109"/>
      <c r="U98" s="109"/>
      <c r="V98" s="109"/>
      <c r="W98" s="109"/>
      <c r="X98" s="109"/>
      <c r="Y98" s="109"/>
      <c r="Z98" s="109"/>
      <c r="AA98" s="109"/>
      <c r="AB98" s="109"/>
      <c r="AC98" s="109"/>
      <c r="AD98" s="109"/>
      <c r="AE98" s="110"/>
      <c r="AF98" s="107" t="s">
        <v>492</v>
      </c>
      <c r="AG98" s="110">
        <v>19</v>
      </c>
      <c r="AH98" s="110"/>
      <c r="AI98" s="110">
        <v>24</v>
      </c>
      <c r="AJ98" s="110"/>
      <c r="AK98" s="110"/>
      <c r="AL98" s="110"/>
      <c r="AM98" s="110">
        <v>2</v>
      </c>
      <c r="AN98" s="110"/>
      <c r="AO98" s="107"/>
      <c r="AP98" s="112"/>
      <c r="AQ98" s="110" t="s">
        <v>95</v>
      </c>
      <c r="AR98" s="110" t="s">
        <v>95</v>
      </c>
      <c r="AS98" s="110" t="s">
        <v>95</v>
      </c>
      <c r="AT98" s="110"/>
      <c r="AU98" s="110"/>
      <c r="AV98" s="107"/>
      <c r="AW98" s="107"/>
      <c r="AX98" s="107"/>
      <c r="AY98" s="107"/>
      <c r="AZ98" s="107"/>
      <c r="BA98" s="107"/>
      <c r="BB98" s="107" t="s">
        <v>95</v>
      </c>
      <c r="BC98" s="107"/>
      <c r="BD98" s="107" t="s">
        <v>95</v>
      </c>
      <c r="BE98" s="107" t="s">
        <v>98</v>
      </c>
      <c r="BF98" s="107">
        <v>26</v>
      </c>
      <c r="BG98" s="109">
        <v>133.67864682630778</v>
      </c>
      <c r="BH98" s="113"/>
      <c r="BI98" s="107" t="s">
        <v>557</v>
      </c>
      <c r="BJ98" s="107" t="s">
        <v>166</v>
      </c>
      <c r="BK98" s="107">
        <v>2023</v>
      </c>
      <c r="BL98" s="107" t="s">
        <v>398</v>
      </c>
      <c r="BM98" s="107" t="s">
        <v>21</v>
      </c>
      <c r="BN98" s="107"/>
      <c r="BO98" s="107" t="s">
        <v>399</v>
      </c>
      <c r="BP98" s="107" t="s">
        <v>400</v>
      </c>
      <c r="BQ98" s="107"/>
      <c r="BR98" s="107" t="s">
        <v>558</v>
      </c>
      <c r="BS98" s="107" t="s">
        <v>105</v>
      </c>
      <c r="BT98" s="107" t="s">
        <v>559</v>
      </c>
      <c r="BU98" s="107" t="s">
        <v>96</v>
      </c>
      <c r="BV98" s="107" t="s">
        <v>105</v>
      </c>
      <c r="BW98" s="114"/>
      <c r="BX98" s="107"/>
      <c r="BY98" s="107"/>
      <c r="BZ98" s="107"/>
      <c r="CA98" s="107"/>
      <c r="CB98" s="107"/>
      <c r="CC98" s="107"/>
      <c r="CD98" s="107"/>
      <c r="CE98" s="107"/>
      <c r="CF98" s="115">
        <v>1925495</v>
      </c>
      <c r="CG98" s="115"/>
      <c r="CH98" s="116">
        <f t="shared" si="11"/>
        <v>1270000</v>
      </c>
      <c r="CI98" s="115">
        <f t="shared" si="8"/>
        <v>1930495</v>
      </c>
      <c r="CJ98" s="115">
        <f t="shared" si="9"/>
        <v>655495</v>
      </c>
      <c r="CK98" s="115" t="s">
        <v>960</v>
      </c>
      <c r="CL98" s="114"/>
      <c r="CM98" s="115"/>
      <c r="CN98" s="115">
        <v>0</v>
      </c>
      <c r="CO98" s="115"/>
      <c r="CP98" s="115"/>
      <c r="CQ98" s="115">
        <v>1200000</v>
      </c>
      <c r="CR98" s="115"/>
      <c r="CS98" s="115"/>
      <c r="CT98" s="112"/>
      <c r="CU98" s="112"/>
      <c r="CV98" s="115">
        <v>70000</v>
      </c>
      <c r="CW98" s="115"/>
      <c r="CX98" s="115">
        <v>5000</v>
      </c>
      <c r="CY98" s="115">
        <v>30000</v>
      </c>
      <c r="DA98" s="1"/>
      <c r="DB98" s="1"/>
    </row>
    <row r="99" spans="1:106" s="3" customFormat="1" ht="15" customHeight="1" x14ac:dyDescent="0.45">
      <c r="A99" s="117">
        <v>5952</v>
      </c>
      <c r="B99" s="107" t="s">
        <v>560</v>
      </c>
      <c r="C99" s="107">
        <v>5640</v>
      </c>
      <c r="D99" s="122" t="s">
        <v>561</v>
      </c>
      <c r="E99" s="108"/>
      <c r="F99" s="107"/>
      <c r="G99" s="109">
        <v>4606.41</v>
      </c>
      <c r="H99" s="107" t="s">
        <v>562</v>
      </c>
      <c r="I99" s="125">
        <v>7.833333333333333</v>
      </c>
      <c r="J99" s="110"/>
      <c r="K99" s="110"/>
      <c r="L99" s="109"/>
      <c r="M99" s="109"/>
      <c r="N99" s="107"/>
      <c r="O99" s="107"/>
      <c r="P99" s="107"/>
      <c r="Q99" s="111" t="s">
        <v>96</v>
      </c>
      <c r="R99" s="109">
        <v>3779.8566109999997</v>
      </c>
      <c r="S99" s="109"/>
      <c r="T99" s="109"/>
      <c r="U99" s="109"/>
      <c r="V99" s="109"/>
      <c r="W99" s="109">
        <v>571.26204100000007</v>
      </c>
      <c r="X99" s="109">
        <v>258.15969999999999</v>
      </c>
      <c r="Y99" s="109"/>
      <c r="Z99" s="109"/>
      <c r="AA99" s="109"/>
      <c r="AB99" s="109"/>
      <c r="AC99" s="109"/>
      <c r="AD99" s="109"/>
      <c r="AE99" s="110"/>
      <c r="AF99" s="107" t="s">
        <v>157</v>
      </c>
      <c r="AG99" s="110">
        <v>34</v>
      </c>
      <c r="AH99" s="110">
        <v>17</v>
      </c>
      <c r="AI99" s="110">
        <v>26</v>
      </c>
      <c r="AJ99" s="110"/>
      <c r="AK99" s="110"/>
      <c r="AL99" s="110"/>
      <c r="AM99" s="110"/>
      <c r="AN99" s="110"/>
      <c r="AO99" s="107"/>
      <c r="AP99" s="112"/>
      <c r="AQ99" s="110" t="s">
        <v>95</v>
      </c>
      <c r="AR99" s="110" t="s">
        <v>95</v>
      </c>
      <c r="AS99" s="110" t="s">
        <v>95</v>
      </c>
      <c r="AT99" s="110"/>
      <c r="AU99" s="110"/>
      <c r="AV99" s="107"/>
      <c r="AW99" s="107"/>
      <c r="AX99" s="107"/>
      <c r="AY99" s="107"/>
      <c r="AZ99" s="107"/>
      <c r="BA99" s="107"/>
      <c r="BB99" s="107" t="s">
        <v>95</v>
      </c>
      <c r="BC99" s="107"/>
      <c r="BD99" s="107"/>
      <c r="BE99" s="107" t="s">
        <v>424</v>
      </c>
      <c r="BF99" s="107">
        <v>27</v>
      </c>
      <c r="BG99" s="109">
        <v>133.05490945257043</v>
      </c>
      <c r="BH99" s="113"/>
      <c r="BI99" s="107"/>
      <c r="BJ99" s="107" t="s">
        <v>166</v>
      </c>
      <c r="BK99" s="107">
        <v>2023</v>
      </c>
      <c r="BL99" s="107" t="s">
        <v>563</v>
      </c>
      <c r="BM99" s="107" t="s">
        <v>21</v>
      </c>
      <c r="BN99" s="107"/>
      <c r="BO99" s="107" t="s">
        <v>564</v>
      </c>
      <c r="BP99" s="107" t="s">
        <v>565</v>
      </c>
      <c r="BQ99" s="107"/>
      <c r="BR99" s="107" t="s">
        <v>566</v>
      </c>
      <c r="BS99" s="107" t="s">
        <v>105</v>
      </c>
      <c r="BT99" s="107" t="s">
        <v>567</v>
      </c>
      <c r="BU99" s="107" t="s">
        <v>96</v>
      </c>
      <c r="BV99" s="107" t="s">
        <v>105</v>
      </c>
      <c r="BW99" s="114"/>
      <c r="BX99" s="107"/>
      <c r="BY99" s="107"/>
      <c r="BZ99" s="107"/>
      <c r="CA99" s="107"/>
      <c r="CB99" s="107"/>
      <c r="CC99" s="107"/>
      <c r="CD99" s="107"/>
      <c r="CE99" s="107"/>
      <c r="CF99" s="115">
        <v>1585311.45</v>
      </c>
      <c r="CG99" s="115">
        <v>16000</v>
      </c>
      <c r="CH99" s="116">
        <f t="shared" si="11"/>
        <v>669000</v>
      </c>
      <c r="CI99" s="115">
        <f t="shared" si="8"/>
        <v>1651511.45</v>
      </c>
      <c r="CJ99" s="115">
        <f t="shared" si="9"/>
        <v>900311.45</v>
      </c>
      <c r="CK99" s="115" t="s">
        <v>961</v>
      </c>
      <c r="CL99" s="114"/>
      <c r="CM99" s="115"/>
      <c r="CN99" s="115">
        <v>0</v>
      </c>
      <c r="CO99" s="115"/>
      <c r="CP99" s="115"/>
      <c r="CQ99" s="115">
        <v>669000</v>
      </c>
      <c r="CR99" s="115"/>
      <c r="CS99" s="115"/>
      <c r="CT99" s="112"/>
      <c r="CU99" s="112"/>
      <c r="CV99" s="115">
        <v>0</v>
      </c>
      <c r="CW99" s="115"/>
      <c r="CX99" s="115">
        <v>66200</v>
      </c>
      <c r="CY99" s="115">
        <v>0</v>
      </c>
      <c r="DA99" s="1"/>
      <c r="DB99" s="1"/>
    </row>
    <row r="100" spans="1:106" s="3" customFormat="1" ht="15" customHeight="1" x14ac:dyDescent="0.45">
      <c r="A100" s="117">
        <v>5909</v>
      </c>
      <c r="B100" s="107" t="s">
        <v>583</v>
      </c>
      <c r="C100" s="107">
        <v>5640</v>
      </c>
      <c r="D100" s="107"/>
      <c r="E100" s="108"/>
      <c r="F100" s="107"/>
      <c r="G100" s="109">
        <v>3200.16</v>
      </c>
      <c r="H100" s="107" t="s">
        <v>441</v>
      </c>
      <c r="I100" s="125">
        <v>7.166666666666667</v>
      </c>
      <c r="J100" s="110" t="s">
        <v>95</v>
      </c>
      <c r="K100" s="110" t="s">
        <v>316</v>
      </c>
      <c r="L100" s="109"/>
      <c r="M100" s="109"/>
      <c r="N100" s="107"/>
      <c r="O100" s="107"/>
      <c r="P100" s="107"/>
      <c r="Q100" s="111" t="s">
        <v>96</v>
      </c>
      <c r="R100" s="109">
        <v>3092.01</v>
      </c>
      <c r="S100" s="109"/>
      <c r="T100" s="109"/>
      <c r="U100" s="109"/>
      <c r="V100" s="109"/>
      <c r="W100" s="109"/>
      <c r="X100" s="109">
        <v>108.15</v>
      </c>
      <c r="Y100" s="109"/>
      <c r="Z100" s="109"/>
      <c r="AA100" s="109"/>
      <c r="AB100" s="109"/>
      <c r="AC100" s="109"/>
      <c r="AD100" s="109"/>
      <c r="AE100" s="110"/>
      <c r="AF100" s="107" t="s">
        <v>460</v>
      </c>
      <c r="AG100" s="110">
        <v>36</v>
      </c>
      <c r="AH100" s="110"/>
      <c r="AI100" s="110"/>
      <c r="AJ100" s="110">
        <v>12</v>
      </c>
      <c r="AK100" s="110"/>
      <c r="AL100" s="110"/>
      <c r="AM100" s="110"/>
      <c r="AN100" s="110"/>
      <c r="AO100" s="107"/>
      <c r="AP100" s="112"/>
      <c r="AQ100" s="110" t="s">
        <v>95</v>
      </c>
      <c r="AR100" s="110" t="s">
        <v>95</v>
      </c>
      <c r="AS100" s="110" t="s">
        <v>95</v>
      </c>
      <c r="AT100" s="110"/>
      <c r="AU100" s="110"/>
      <c r="AV100" s="107"/>
      <c r="AW100" s="107"/>
      <c r="AX100" s="107"/>
      <c r="AY100" s="107"/>
      <c r="AZ100" s="107"/>
      <c r="BA100" s="107"/>
      <c r="BB100" s="107" t="s">
        <v>95</v>
      </c>
      <c r="BC100" s="107"/>
      <c r="BD100" s="107"/>
      <c r="BE100" s="107" t="s">
        <v>424</v>
      </c>
      <c r="BF100" s="107">
        <v>31</v>
      </c>
      <c r="BG100" s="109">
        <v>132.35288925055025</v>
      </c>
      <c r="BH100" s="113"/>
      <c r="BI100" s="107"/>
      <c r="BJ100" s="107" t="s">
        <v>166</v>
      </c>
      <c r="BK100" s="107">
        <v>2023</v>
      </c>
      <c r="BL100" s="107" t="s">
        <v>584</v>
      </c>
      <c r="BM100" s="107" t="s">
        <v>21</v>
      </c>
      <c r="BN100" s="107" t="s">
        <v>585</v>
      </c>
      <c r="BO100" s="107"/>
      <c r="BP100" s="107" t="s">
        <v>586</v>
      </c>
      <c r="BQ100" s="107"/>
      <c r="BR100" s="107" t="s">
        <v>587</v>
      </c>
      <c r="BS100" s="107" t="s">
        <v>105</v>
      </c>
      <c r="BT100" s="107" t="s">
        <v>588</v>
      </c>
      <c r="BU100" s="107" t="s">
        <v>96</v>
      </c>
      <c r="BV100" s="107" t="s">
        <v>105</v>
      </c>
      <c r="BW100" s="114"/>
      <c r="BX100" s="107"/>
      <c r="BY100" s="107"/>
      <c r="BZ100" s="107"/>
      <c r="CA100" s="107"/>
      <c r="CB100" s="107"/>
      <c r="CC100" s="107"/>
      <c r="CD100" s="107"/>
      <c r="CE100" s="107"/>
      <c r="CF100" s="115">
        <v>1258911</v>
      </c>
      <c r="CG100" s="115"/>
      <c r="CH100" s="116">
        <f t="shared" si="11"/>
        <v>1253433</v>
      </c>
      <c r="CI100" s="115">
        <f t="shared" si="8"/>
        <v>1283911</v>
      </c>
      <c r="CJ100" s="115">
        <f t="shared" si="9"/>
        <v>5478</v>
      </c>
      <c r="CK100" s="115" t="s">
        <v>962</v>
      </c>
      <c r="CL100" s="114"/>
      <c r="CM100" s="115"/>
      <c r="CN100" s="115">
        <v>0</v>
      </c>
      <c r="CO100" s="115"/>
      <c r="CP100" s="115"/>
      <c r="CQ100" s="115">
        <v>807933</v>
      </c>
      <c r="CR100" s="115"/>
      <c r="CS100" s="115"/>
      <c r="CT100" s="112">
        <v>445500</v>
      </c>
      <c r="CU100" s="112"/>
      <c r="CV100" s="115">
        <v>0</v>
      </c>
      <c r="CW100" s="115"/>
      <c r="CX100" s="115">
        <v>25000</v>
      </c>
      <c r="CY100" s="115">
        <v>2000</v>
      </c>
      <c r="DA100" s="1"/>
      <c r="DB100" s="1"/>
    </row>
    <row r="101" spans="1:106" s="3" customFormat="1" ht="15" customHeight="1" x14ac:dyDescent="0.45">
      <c r="A101" s="117">
        <v>5932</v>
      </c>
      <c r="B101" s="107" t="s">
        <v>589</v>
      </c>
      <c r="C101" s="107">
        <v>5640</v>
      </c>
      <c r="D101" s="107"/>
      <c r="E101" s="108" t="s">
        <v>96</v>
      </c>
      <c r="F101" s="107" t="s">
        <v>21</v>
      </c>
      <c r="G101" s="109">
        <v>2405.84</v>
      </c>
      <c r="H101" s="107" t="s">
        <v>590</v>
      </c>
      <c r="I101" s="125">
        <v>7.75</v>
      </c>
      <c r="J101" s="110" t="s">
        <v>95</v>
      </c>
      <c r="K101" s="110" t="s">
        <v>316</v>
      </c>
      <c r="L101" s="109">
        <v>2406.4993709999999</v>
      </c>
      <c r="M101" s="109"/>
      <c r="N101" s="107"/>
      <c r="O101" s="107"/>
      <c r="P101" s="107"/>
      <c r="Q101" s="111" t="s">
        <v>96</v>
      </c>
      <c r="R101" s="109">
        <v>2406.409803</v>
      </c>
      <c r="S101" s="109"/>
      <c r="T101" s="109"/>
      <c r="U101" s="109"/>
      <c r="V101" s="109"/>
      <c r="W101" s="109"/>
      <c r="X101" s="109"/>
      <c r="Y101" s="109"/>
      <c r="Z101" s="109"/>
      <c r="AA101" s="109"/>
      <c r="AB101" s="109"/>
      <c r="AC101" s="109"/>
      <c r="AD101" s="109"/>
      <c r="AE101" s="110"/>
      <c r="AF101" s="107" t="s">
        <v>182</v>
      </c>
      <c r="AG101" s="110">
        <v>16</v>
      </c>
      <c r="AH101" s="110"/>
      <c r="AI101" s="110"/>
      <c r="AJ101" s="110"/>
      <c r="AK101" s="110"/>
      <c r="AL101" s="110"/>
      <c r="AM101" s="110"/>
      <c r="AN101" s="110"/>
      <c r="AO101" s="107"/>
      <c r="AP101" s="112"/>
      <c r="AQ101" s="110" t="s">
        <v>95</v>
      </c>
      <c r="AR101" s="110"/>
      <c r="AS101" s="110"/>
      <c r="AT101" s="110"/>
      <c r="AU101" s="110"/>
      <c r="AV101" s="107"/>
      <c r="AW101" s="107"/>
      <c r="AX101" s="107"/>
      <c r="AY101" s="107"/>
      <c r="AZ101" s="107"/>
      <c r="BA101" s="107"/>
      <c r="BB101" s="107"/>
      <c r="BC101" s="107"/>
      <c r="BD101" s="107"/>
      <c r="BE101" s="107" t="s">
        <v>424</v>
      </c>
      <c r="BF101" s="107">
        <v>32</v>
      </c>
      <c r="BG101" s="109">
        <v>132.0675357151967</v>
      </c>
      <c r="BH101" s="113"/>
      <c r="BI101" s="107"/>
      <c r="BJ101" s="107" t="s">
        <v>166</v>
      </c>
      <c r="BK101" s="107">
        <v>2023</v>
      </c>
      <c r="BL101" s="107" t="s">
        <v>591</v>
      </c>
      <c r="BM101" s="107" t="s">
        <v>21</v>
      </c>
      <c r="BN101" s="107"/>
      <c r="BO101" s="107" t="s">
        <v>592</v>
      </c>
      <c r="BP101" s="107" t="s">
        <v>593</v>
      </c>
      <c r="BQ101" s="107"/>
      <c r="BR101" s="107" t="s">
        <v>594</v>
      </c>
      <c r="BS101" s="107" t="s">
        <v>105</v>
      </c>
      <c r="BT101" s="107" t="s">
        <v>595</v>
      </c>
      <c r="BU101" s="107" t="s">
        <v>96</v>
      </c>
      <c r="BV101" s="107" t="s">
        <v>105</v>
      </c>
      <c r="BW101" s="114"/>
      <c r="BX101" s="107"/>
      <c r="BY101" s="107"/>
      <c r="BZ101" s="107"/>
      <c r="CA101" s="107"/>
      <c r="CB101" s="107"/>
      <c r="CC101" s="107"/>
      <c r="CD101" s="107"/>
      <c r="CE101" s="107"/>
      <c r="CF101" s="115">
        <v>994951</v>
      </c>
      <c r="CG101" s="115"/>
      <c r="CH101" s="116">
        <f t="shared" si="11"/>
        <v>938296</v>
      </c>
      <c r="CI101" s="115">
        <f t="shared" si="8"/>
        <v>999951</v>
      </c>
      <c r="CJ101" s="115">
        <f t="shared" si="9"/>
        <v>56655</v>
      </c>
      <c r="CK101" s="115" t="s">
        <v>962</v>
      </c>
      <c r="CL101" s="114"/>
      <c r="CM101" s="115"/>
      <c r="CN101" s="115">
        <v>0</v>
      </c>
      <c r="CO101" s="115"/>
      <c r="CP101" s="115"/>
      <c r="CQ101" s="115">
        <v>938296</v>
      </c>
      <c r="CR101" s="115"/>
      <c r="CS101" s="115"/>
      <c r="CT101" s="112"/>
      <c r="CU101" s="112"/>
      <c r="CV101" s="115">
        <v>0</v>
      </c>
      <c r="CW101" s="115"/>
      <c r="CX101" s="115">
        <v>5000</v>
      </c>
      <c r="CY101" s="115">
        <v>15000</v>
      </c>
      <c r="DA101" s="1"/>
      <c r="DB101" s="1"/>
    </row>
    <row r="102" spans="1:106" s="3" customFormat="1" ht="15" customHeight="1" x14ac:dyDescent="0.45">
      <c r="A102" s="117">
        <v>5922</v>
      </c>
      <c r="B102" s="107" t="s">
        <v>731</v>
      </c>
      <c r="C102" s="107">
        <v>5640</v>
      </c>
      <c r="D102" s="107"/>
      <c r="E102" s="108" t="s">
        <v>96</v>
      </c>
      <c r="F102" s="107" t="s">
        <v>21</v>
      </c>
      <c r="G102" s="109">
        <v>2129.8200000000002</v>
      </c>
      <c r="H102" s="107" t="s">
        <v>441</v>
      </c>
      <c r="I102" s="125">
        <v>7.833333333333333</v>
      </c>
      <c r="J102" s="110"/>
      <c r="K102" s="110"/>
      <c r="L102" s="109"/>
      <c r="M102" s="109"/>
      <c r="N102" s="107"/>
      <c r="O102" s="107"/>
      <c r="P102" s="107"/>
      <c r="Q102" s="111" t="s">
        <v>96</v>
      </c>
      <c r="R102" s="109">
        <v>2130.4387390000002</v>
      </c>
      <c r="S102" s="109"/>
      <c r="T102" s="109"/>
      <c r="U102" s="109"/>
      <c r="V102" s="109"/>
      <c r="W102" s="109"/>
      <c r="X102" s="109"/>
      <c r="Y102" s="109"/>
      <c r="Z102" s="109"/>
      <c r="AA102" s="109"/>
      <c r="AB102" s="109"/>
      <c r="AC102" s="109"/>
      <c r="AD102" s="109"/>
      <c r="AE102" s="110"/>
      <c r="AF102" s="107" t="s">
        <v>157</v>
      </c>
      <c r="AG102" s="110">
        <v>3</v>
      </c>
      <c r="AH102" s="110">
        <v>10</v>
      </c>
      <c r="AI102" s="110">
        <v>5</v>
      </c>
      <c r="AJ102" s="110"/>
      <c r="AK102" s="110"/>
      <c r="AL102" s="110"/>
      <c r="AM102" s="110"/>
      <c r="AN102" s="110"/>
      <c r="AO102" s="107"/>
      <c r="AP102" s="112"/>
      <c r="AQ102" s="110" t="s">
        <v>95</v>
      </c>
      <c r="AR102" s="110"/>
      <c r="AS102" s="110"/>
      <c r="AT102" s="110"/>
      <c r="AU102" s="110"/>
      <c r="AV102" s="107"/>
      <c r="AW102" s="107"/>
      <c r="AX102" s="107"/>
      <c r="AY102" s="107"/>
      <c r="AZ102" s="107"/>
      <c r="BA102" s="107"/>
      <c r="BB102" s="107"/>
      <c r="BC102" s="107"/>
      <c r="BD102" s="107" t="s">
        <v>95</v>
      </c>
      <c r="BE102" s="107" t="s">
        <v>424</v>
      </c>
      <c r="BF102" s="107">
        <v>46</v>
      </c>
      <c r="BG102" s="109">
        <v>125.55490945257043</v>
      </c>
      <c r="BH102" s="113"/>
      <c r="BI102" s="107"/>
      <c r="BJ102" s="107" t="s">
        <v>166</v>
      </c>
      <c r="BK102" s="107">
        <v>2023</v>
      </c>
      <c r="BL102" s="107" t="s">
        <v>418</v>
      </c>
      <c r="BM102" s="107" t="s">
        <v>21</v>
      </c>
      <c r="BN102" s="107"/>
      <c r="BO102" s="107" t="s">
        <v>419</v>
      </c>
      <c r="BP102" s="107" t="s">
        <v>420</v>
      </c>
      <c r="BQ102" s="107"/>
      <c r="BR102" s="107" t="s">
        <v>732</v>
      </c>
      <c r="BS102" s="107" t="s">
        <v>105</v>
      </c>
      <c r="BT102" s="107" t="s">
        <v>733</v>
      </c>
      <c r="BU102" s="107" t="s">
        <v>96</v>
      </c>
      <c r="BV102" s="107" t="s">
        <v>105</v>
      </c>
      <c r="BW102" s="114"/>
      <c r="BX102" s="107"/>
      <c r="BY102" s="107"/>
      <c r="BZ102" s="107"/>
      <c r="CA102" s="107"/>
      <c r="CB102" s="107"/>
      <c r="CC102" s="107"/>
      <c r="CD102" s="107"/>
      <c r="CE102" s="107"/>
      <c r="CF102" s="115">
        <v>944045</v>
      </c>
      <c r="CG102" s="115"/>
      <c r="CH102" s="116">
        <f t="shared" si="11"/>
        <v>229522</v>
      </c>
      <c r="CI102" s="115">
        <f t="shared" si="8"/>
        <v>949045</v>
      </c>
      <c r="CJ102" s="115">
        <f t="shared" si="9"/>
        <v>714523</v>
      </c>
      <c r="CK102" s="115" t="s">
        <v>958</v>
      </c>
      <c r="CL102" s="114"/>
      <c r="CM102" s="115"/>
      <c r="CN102" s="115">
        <v>0</v>
      </c>
      <c r="CO102" s="115"/>
      <c r="CP102" s="115"/>
      <c r="CQ102" s="115">
        <v>229522</v>
      </c>
      <c r="CR102" s="115"/>
      <c r="CS102" s="115"/>
      <c r="CT102" s="112"/>
      <c r="CU102" s="112"/>
      <c r="CV102" s="115">
        <v>0</v>
      </c>
      <c r="CW102" s="115"/>
      <c r="CX102" s="115">
        <v>5000</v>
      </c>
      <c r="CY102" s="115">
        <v>20000</v>
      </c>
      <c r="DA102" s="1"/>
      <c r="DB102" s="1"/>
    </row>
    <row r="103" spans="1:106" s="3" customFormat="1" ht="15" customHeight="1" x14ac:dyDescent="0.45">
      <c r="A103" s="117">
        <v>6081</v>
      </c>
      <c r="B103" s="107" t="s">
        <v>738</v>
      </c>
      <c r="C103" s="107">
        <v>5640</v>
      </c>
      <c r="D103" s="107"/>
      <c r="E103" s="108" t="s">
        <v>739</v>
      </c>
      <c r="F103" s="107" t="s">
        <v>21</v>
      </c>
      <c r="G103" s="109" t="s">
        <v>727</v>
      </c>
      <c r="H103" s="107" t="s">
        <v>740</v>
      </c>
      <c r="I103" s="125">
        <v>4.166666666666667</v>
      </c>
      <c r="J103" s="110" t="s">
        <v>95</v>
      </c>
      <c r="K103" s="110" t="s">
        <v>741</v>
      </c>
      <c r="L103" s="109" t="s">
        <v>727</v>
      </c>
      <c r="M103" s="109"/>
      <c r="N103" s="107"/>
      <c r="O103" s="107"/>
      <c r="P103" s="107"/>
      <c r="Q103" s="111" t="s">
        <v>96</v>
      </c>
      <c r="R103" s="109" t="s">
        <v>95</v>
      </c>
      <c r="S103" s="109"/>
      <c r="T103" s="109"/>
      <c r="U103" s="109"/>
      <c r="V103" s="109"/>
      <c r="W103" s="109"/>
      <c r="X103" s="109"/>
      <c r="Y103" s="109"/>
      <c r="Z103" s="109"/>
      <c r="AA103" s="109"/>
      <c r="AB103" s="109"/>
      <c r="AC103" s="109"/>
      <c r="AD103" s="109"/>
      <c r="AE103" s="110"/>
      <c r="AF103" s="107" t="s">
        <v>157</v>
      </c>
      <c r="AG103" s="110">
        <v>48</v>
      </c>
      <c r="AH103" s="110">
        <v>21</v>
      </c>
      <c r="AI103" s="110">
        <v>23</v>
      </c>
      <c r="AJ103" s="110"/>
      <c r="AK103" s="110"/>
      <c r="AL103" s="110"/>
      <c r="AM103" s="110"/>
      <c r="AN103" s="110"/>
      <c r="AO103" s="107"/>
      <c r="AP103" s="112"/>
      <c r="AQ103" s="110" t="s">
        <v>95</v>
      </c>
      <c r="AR103" s="110"/>
      <c r="AS103" s="110"/>
      <c r="AT103" s="110"/>
      <c r="AU103" s="110"/>
      <c r="AV103" s="107"/>
      <c r="AW103" s="107"/>
      <c r="AX103" s="107"/>
      <c r="AY103" s="107"/>
      <c r="AZ103" s="107"/>
      <c r="BA103" s="107"/>
      <c r="BB103" s="107"/>
      <c r="BC103" s="107"/>
      <c r="BD103" s="107"/>
      <c r="BE103" s="107" t="s">
        <v>424</v>
      </c>
      <c r="BF103" s="107">
        <v>47</v>
      </c>
      <c r="BG103" s="109">
        <v>124.96400036166133</v>
      </c>
      <c r="BH103" s="113"/>
      <c r="BI103" s="107"/>
      <c r="BJ103" s="107" t="s">
        <v>166</v>
      </c>
      <c r="BK103" s="107">
        <v>2023</v>
      </c>
      <c r="BL103" s="107" t="s">
        <v>631</v>
      </c>
      <c r="BM103" s="107" t="s">
        <v>21</v>
      </c>
      <c r="BN103" s="107" t="s">
        <v>202</v>
      </c>
      <c r="BO103" s="107" t="s">
        <v>202</v>
      </c>
      <c r="BP103" s="107" t="s">
        <v>202</v>
      </c>
      <c r="BQ103" s="107"/>
      <c r="BR103" s="107" t="s">
        <v>742</v>
      </c>
      <c r="BS103" s="107" t="s">
        <v>105</v>
      </c>
      <c r="BT103" s="107" t="s">
        <v>202</v>
      </c>
      <c r="BU103" s="107" t="s">
        <v>96</v>
      </c>
      <c r="BV103" s="107" t="s">
        <v>105</v>
      </c>
      <c r="BW103" s="114"/>
      <c r="BX103" s="107"/>
      <c r="BY103" s="107"/>
      <c r="BZ103" s="107"/>
      <c r="CA103" s="107"/>
      <c r="CB103" s="107"/>
      <c r="CC103" s="107"/>
      <c r="CD103" s="107"/>
      <c r="CE103" s="107"/>
      <c r="CF103" s="115">
        <v>79560</v>
      </c>
      <c r="CG103" s="115"/>
      <c r="CH103" s="116">
        <f t="shared" si="11"/>
        <v>20000</v>
      </c>
      <c r="CI103" s="115">
        <f t="shared" ref="CI103:CI109" si="12">CF103+CX103</f>
        <v>79560</v>
      </c>
      <c r="CJ103" s="115">
        <f t="shared" ref="CJ103:CJ109" si="13">CF103-CH103-CG103</f>
        <v>59560</v>
      </c>
      <c r="CK103" s="115" t="s">
        <v>957</v>
      </c>
      <c r="CL103" s="114"/>
      <c r="CM103" s="115"/>
      <c r="CN103" s="115">
        <v>0</v>
      </c>
      <c r="CO103" s="115"/>
      <c r="CP103" s="115"/>
      <c r="CQ103" s="115">
        <v>20000</v>
      </c>
      <c r="CR103" s="115"/>
      <c r="CS103" s="115"/>
      <c r="CT103" s="112"/>
      <c r="CU103" s="112"/>
      <c r="CV103" s="115">
        <v>0</v>
      </c>
      <c r="CW103" s="115"/>
      <c r="CX103" s="115">
        <v>0</v>
      </c>
      <c r="CY103" s="115">
        <v>37333</v>
      </c>
      <c r="DA103" s="1"/>
      <c r="DB103" s="1"/>
    </row>
    <row r="104" spans="1:106" s="3" customFormat="1" ht="15" customHeight="1" x14ac:dyDescent="0.45">
      <c r="A104" s="117">
        <v>5949</v>
      </c>
      <c r="B104" s="107" t="s">
        <v>801</v>
      </c>
      <c r="C104" s="107">
        <v>5640</v>
      </c>
      <c r="D104" s="107"/>
      <c r="E104" s="108" t="s">
        <v>96</v>
      </c>
      <c r="F104" s="107" t="s">
        <v>21</v>
      </c>
      <c r="G104" s="109">
        <v>2111.2600000000002</v>
      </c>
      <c r="H104" s="107" t="s">
        <v>238</v>
      </c>
      <c r="I104" s="125">
        <v>6</v>
      </c>
      <c r="J104" s="110" t="s">
        <v>95</v>
      </c>
      <c r="K104" s="110" t="s">
        <v>239</v>
      </c>
      <c r="L104" s="109">
        <v>2112.5222490000001</v>
      </c>
      <c r="M104" s="109"/>
      <c r="N104" s="107"/>
      <c r="O104" s="107"/>
      <c r="P104" s="107"/>
      <c r="Q104" s="111" t="s">
        <v>96</v>
      </c>
      <c r="R104" s="109">
        <v>2111.8198630000002</v>
      </c>
      <c r="S104" s="109"/>
      <c r="T104" s="109"/>
      <c r="U104" s="109"/>
      <c r="V104" s="109"/>
      <c r="W104" s="109"/>
      <c r="X104" s="109"/>
      <c r="Y104" s="109"/>
      <c r="Z104" s="109"/>
      <c r="AA104" s="109"/>
      <c r="AB104" s="109"/>
      <c r="AC104" s="109"/>
      <c r="AD104" s="109"/>
      <c r="AE104" s="110"/>
      <c r="AF104" s="107" t="s">
        <v>215</v>
      </c>
      <c r="AG104" s="110">
        <v>13</v>
      </c>
      <c r="AH104" s="110">
        <v>16</v>
      </c>
      <c r="AI104" s="110"/>
      <c r="AJ104" s="110">
        <v>10</v>
      </c>
      <c r="AK104" s="110"/>
      <c r="AL104" s="110"/>
      <c r="AM104" s="110"/>
      <c r="AN104" s="110"/>
      <c r="AO104" s="107"/>
      <c r="AP104" s="112"/>
      <c r="AQ104" s="110" t="s">
        <v>95</v>
      </c>
      <c r="AR104" s="110"/>
      <c r="AS104" s="110"/>
      <c r="AT104" s="110"/>
      <c r="AU104" s="110"/>
      <c r="AV104" s="107"/>
      <c r="AW104" s="107"/>
      <c r="AX104" s="107"/>
      <c r="AY104" s="107"/>
      <c r="AZ104" s="107"/>
      <c r="BA104" s="107"/>
      <c r="BB104" s="107"/>
      <c r="BC104" s="107"/>
      <c r="BD104" s="107"/>
      <c r="BE104" s="107" t="s">
        <v>424</v>
      </c>
      <c r="BF104" s="107">
        <v>50</v>
      </c>
      <c r="BG104" s="109">
        <v>122.99430339196437</v>
      </c>
      <c r="BH104" s="113"/>
      <c r="BI104" s="107"/>
      <c r="BJ104" s="107" t="s">
        <v>166</v>
      </c>
      <c r="BK104" s="107">
        <v>2023</v>
      </c>
      <c r="BL104" s="107" t="s">
        <v>802</v>
      </c>
      <c r="BM104" s="107" t="s">
        <v>21</v>
      </c>
      <c r="BN104" s="107"/>
      <c r="BO104" s="107" t="s">
        <v>803</v>
      </c>
      <c r="BP104" s="107" t="s">
        <v>804</v>
      </c>
      <c r="BQ104" s="107"/>
      <c r="BR104" s="107" t="s">
        <v>805</v>
      </c>
      <c r="BS104" s="107" t="s">
        <v>105</v>
      </c>
      <c r="BT104" s="107" t="s">
        <v>806</v>
      </c>
      <c r="BU104" s="107" t="s">
        <v>96</v>
      </c>
      <c r="BV104" s="107" t="s">
        <v>105</v>
      </c>
      <c r="BW104" s="114"/>
      <c r="BX104" s="107"/>
      <c r="BY104" s="107"/>
      <c r="BZ104" s="107"/>
      <c r="CA104" s="107"/>
      <c r="CB104" s="107"/>
      <c r="CC104" s="107"/>
      <c r="CD104" s="107"/>
      <c r="CE104" s="107"/>
      <c r="CF104" s="115">
        <v>470300</v>
      </c>
      <c r="CG104" s="115"/>
      <c r="CH104" s="116">
        <f t="shared" si="11"/>
        <v>250000</v>
      </c>
      <c r="CI104" s="115">
        <f t="shared" si="12"/>
        <v>485300</v>
      </c>
      <c r="CJ104" s="115">
        <f t="shared" si="13"/>
        <v>220300</v>
      </c>
      <c r="CK104" s="115" t="s">
        <v>958</v>
      </c>
      <c r="CL104" s="114"/>
      <c r="CM104" s="115"/>
      <c r="CN104" s="115">
        <v>0</v>
      </c>
      <c r="CO104" s="115"/>
      <c r="CP104" s="115"/>
      <c r="CQ104" s="115">
        <v>250000</v>
      </c>
      <c r="CR104" s="115"/>
      <c r="CS104" s="115"/>
      <c r="CT104" s="112"/>
      <c r="CU104" s="112"/>
      <c r="CV104" s="115">
        <v>0</v>
      </c>
      <c r="CW104" s="115"/>
      <c r="CX104" s="115">
        <v>15000</v>
      </c>
      <c r="CY104" s="115">
        <v>0</v>
      </c>
      <c r="DA104" s="1"/>
      <c r="DB104" s="1"/>
    </row>
    <row r="105" spans="1:106" s="3" customFormat="1" ht="15" customHeight="1" x14ac:dyDescent="0.45">
      <c r="A105" s="117">
        <v>5888</v>
      </c>
      <c r="B105" s="107" t="s">
        <v>929</v>
      </c>
      <c r="C105" s="107">
        <v>5640</v>
      </c>
      <c r="D105" s="107"/>
      <c r="E105" s="108" t="s">
        <v>96</v>
      </c>
      <c r="F105" s="107" t="s">
        <v>21</v>
      </c>
      <c r="G105" s="109">
        <v>6139.27</v>
      </c>
      <c r="H105" s="107" t="s">
        <v>930</v>
      </c>
      <c r="I105" s="107"/>
      <c r="J105" s="107" t="s">
        <v>95</v>
      </c>
      <c r="K105" s="107" t="s">
        <v>931</v>
      </c>
      <c r="L105" s="109">
        <v>1687.810837</v>
      </c>
      <c r="M105" s="109">
        <v>14.800902000000001</v>
      </c>
      <c r="N105" s="107"/>
      <c r="O105" s="107"/>
      <c r="P105" s="107"/>
      <c r="Q105" s="111" t="s">
        <v>96</v>
      </c>
      <c r="R105" s="109">
        <v>6123.42</v>
      </c>
      <c r="S105" s="109"/>
      <c r="T105" s="109"/>
      <c r="U105" s="109"/>
      <c r="V105" s="109"/>
      <c r="W105" s="109"/>
      <c r="X105" s="109">
        <v>14.8</v>
      </c>
      <c r="Y105" s="109"/>
      <c r="Z105" s="109"/>
      <c r="AA105" s="109"/>
      <c r="AB105" s="109"/>
      <c r="AC105" s="109"/>
      <c r="AD105" s="109"/>
      <c r="AE105" s="110"/>
      <c r="AF105" s="107" t="s">
        <v>119</v>
      </c>
      <c r="AG105" s="110"/>
      <c r="AH105" s="110"/>
      <c r="AI105" s="110"/>
      <c r="AJ105" s="110"/>
      <c r="AK105" s="110"/>
      <c r="AL105" s="110"/>
      <c r="AM105" s="110"/>
      <c r="AN105" s="110"/>
      <c r="AO105" s="107"/>
      <c r="AP105" s="112"/>
      <c r="AQ105" s="110" t="s">
        <v>95</v>
      </c>
      <c r="AR105" s="110"/>
      <c r="AS105" s="110"/>
      <c r="AT105" s="110"/>
      <c r="AU105" s="110"/>
      <c r="AV105" s="107"/>
      <c r="AW105" s="107"/>
      <c r="AX105" s="107"/>
      <c r="AY105" s="107"/>
      <c r="AZ105" s="107"/>
      <c r="BA105" s="107"/>
      <c r="BB105" s="107"/>
      <c r="BC105" s="107"/>
      <c r="BD105" s="107"/>
      <c r="BE105" s="107" t="s">
        <v>877</v>
      </c>
      <c r="BF105" s="107"/>
      <c r="BG105" s="107"/>
      <c r="BH105" s="121"/>
      <c r="BI105" s="107" t="s">
        <v>932</v>
      </c>
      <c r="BJ105" s="107" t="s">
        <v>166</v>
      </c>
      <c r="BK105" s="107">
        <v>2023</v>
      </c>
      <c r="BL105" s="107" t="s">
        <v>584</v>
      </c>
      <c r="BM105" s="107" t="s">
        <v>21</v>
      </c>
      <c r="BN105" s="107"/>
      <c r="BO105" s="107"/>
      <c r="BP105" s="107"/>
      <c r="BQ105" s="107"/>
      <c r="BR105" s="107"/>
      <c r="BS105" s="107"/>
      <c r="BT105" s="107"/>
      <c r="BU105" s="107"/>
      <c r="BV105" s="107" t="s">
        <v>105</v>
      </c>
      <c r="BW105" s="114"/>
      <c r="BX105" s="107"/>
      <c r="BY105" s="107"/>
      <c r="BZ105" s="107"/>
      <c r="CA105" s="107"/>
      <c r="CB105" s="107"/>
      <c r="CC105" s="107"/>
      <c r="CD105" s="107"/>
      <c r="CE105" s="107"/>
      <c r="CF105" s="115">
        <v>355840</v>
      </c>
      <c r="CG105" s="115"/>
      <c r="CH105" s="116">
        <f t="shared" si="11"/>
        <v>107359</v>
      </c>
      <c r="CI105" s="115">
        <f t="shared" si="12"/>
        <v>375840</v>
      </c>
      <c r="CJ105" s="115">
        <f t="shared" si="13"/>
        <v>248481</v>
      </c>
      <c r="CK105" s="115" t="s">
        <v>958</v>
      </c>
      <c r="CL105" s="114"/>
      <c r="CM105" s="115"/>
      <c r="CN105" s="115">
        <v>0</v>
      </c>
      <c r="CO105" s="115"/>
      <c r="CP105" s="115"/>
      <c r="CQ105" s="115">
        <v>107359</v>
      </c>
      <c r="CR105" s="115"/>
      <c r="CS105" s="115"/>
      <c r="CT105" s="112"/>
      <c r="CU105" s="112"/>
      <c r="CV105" s="115">
        <v>0</v>
      </c>
      <c r="CW105" s="115"/>
      <c r="CX105" s="115">
        <v>20000</v>
      </c>
      <c r="CY105" s="115">
        <v>0</v>
      </c>
      <c r="DA105" s="1"/>
      <c r="DB105" s="1"/>
    </row>
    <row r="106" spans="1:106" s="3" customFormat="1" ht="15" customHeight="1" x14ac:dyDescent="0.45">
      <c r="A106" s="106">
        <v>6078</v>
      </c>
      <c r="B106" s="107" t="s">
        <v>906</v>
      </c>
      <c r="C106" s="107">
        <v>5540</v>
      </c>
      <c r="D106" s="107"/>
      <c r="E106" s="108"/>
      <c r="F106" s="107"/>
      <c r="G106" s="109">
        <v>12.48</v>
      </c>
      <c r="H106" s="107" t="s">
        <v>118</v>
      </c>
      <c r="I106" s="107"/>
      <c r="J106" s="110"/>
      <c r="K106" s="110"/>
      <c r="L106" s="109"/>
      <c r="M106" s="109"/>
      <c r="N106" s="107"/>
      <c r="O106" s="107"/>
      <c r="P106" s="107" t="s">
        <v>95</v>
      </c>
      <c r="Q106" s="111" t="s">
        <v>96</v>
      </c>
      <c r="R106" s="109"/>
      <c r="S106" s="109"/>
      <c r="T106" s="109"/>
      <c r="U106" s="109"/>
      <c r="V106" s="109"/>
      <c r="W106" s="109"/>
      <c r="X106" s="109"/>
      <c r="Y106" s="109"/>
      <c r="Z106" s="109"/>
      <c r="AA106" s="109">
        <v>12.491828999999999</v>
      </c>
      <c r="AB106" s="109"/>
      <c r="AC106" s="109"/>
      <c r="AD106" s="109"/>
      <c r="AE106" s="110"/>
      <c r="AF106" s="107" t="s">
        <v>143</v>
      </c>
      <c r="AG106" s="110" t="s">
        <v>95</v>
      </c>
      <c r="AH106" s="110" t="s">
        <v>95</v>
      </c>
      <c r="AI106" s="110"/>
      <c r="AJ106" s="110"/>
      <c r="AK106" s="110"/>
      <c r="AL106" s="110"/>
      <c r="AM106" s="110"/>
      <c r="AN106" s="110"/>
      <c r="AO106" s="107"/>
      <c r="AP106" s="112"/>
      <c r="AQ106" s="110" t="s">
        <v>95</v>
      </c>
      <c r="AR106" s="110" t="s">
        <v>95</v>
      </c>
      <c r="AS106" s="110" t="s">
        <v>95</v>
      </c>
      <c r="AT106" s="110"/>
      <c r="AU106" s="110"/>
      <c r="AV106" s="107"/>
      <c r="AW106" s="107"/>
      <c r="AX106" s="107"/>
      <c r="AY106" s="107"/>
      <c r="AZ106" s="107"/>
      <c r="BA106" s="107"/>
      <c r="BB106" s="107" t="s">
        <v>95</v>
      </c>
      <c r="BC106" s="107"/>
      <c r="BD106" s="107"/>
      <c r="BE106" s="107" t="s">
        <v>877</v>
      </c>
      <c r="BF106" s="107"/>
      <c r="BG106" s="107"/>
      <c r="BH106" s="121"/>
      <c r="BI106" s="107"/>
      <c r="BJ106" s="107" t="s">
        <v>905</v>
      </c>
      <c r="BK106" s="107">
        <v>2023</v>
      </c>
      <c r="BL106" s="107" t="s">
        <v>111</v>
      </c>
      <c r="BM106" s="107" t="s">
        <v>22</v>
      </c>
      <c r="BN106" s="107" t="s">
        <v>112</v>
      </c>
      <c r="BO106" s="107" t="s">
        <v>113</v>
      </c>
      <c r="BP106" s="107" t="s">
        <v>114</v>
      </c>
      <c r="BQ106" s="107"/>
      <c r="BR106" s="107" t="s">
        <v>907</v>
      </c>
      <c r="BS106" s="107" t="s">
        <v>105</v>
      </c>
      <c r="BT106" s="107" t="s">
        <v>908</v>
      </c>
      <c r="BU106" s="107" t="s">
        <v>96</v>
      </c>
      <c r="BV106" s="107" t="s">
        <v>105</v>
      </c>
      <c r="BW106" s="114"/>
      <c r="BX106" s="107"/>
      <c r="BY106" s="107"/>
      <c r="BZ106" s="107"/>
      <c r="CA106" s="107"/>
      <c r="CB106" s="107"/>
      <c r="CC106" s="107"/>
      <c r="CD106" s="107"/>
      <c r="CE106" s="107"/>
      <c r="CF106" s="115">
        <v>43500</v>
      </c>
      <c r="CG106" s="115"/>
      <c r="CH106" s="116">
        <f t="shared" si="11"/>
        <v>43500</v>
      </c>
      <c r="CI106" s="115">
        <f t="shared" si="12"/>
        <v>43500</v>
      </c>
      <c r="CJ106" s="115">
        <f t="shared" si="13"/>
        <v>0</v>
      </c>
      <c r="CK106" s="115"/>
      <c r="CL106" s="114"/>
      <c r="CM106" s="115">
        <v>43500</v>
      </c>
      <c r="CN106" s="115">
        <v>0</v>
      </c>
      <c r="CO106" s="115"/>
      <c r="CP106" s="115"/>
      <c r="CQ106" s="115">
        <v>0</v>
      </c>
      <c r="CR106" s="115"/>
      <c r="CS106" s="115"/>
      <c r="CT106" s="112"/>
      <c r="CU106" s="112"/>
      <c r="CV106" s="115">
        <v>0</v>
      </c>
      <c r="CW106" s="115"/>
      <c r="CX106" s="115">
        <v>0</v>
      </c>
      <c r="CY106" s="115">
        <v>0</v>
      </c>
      <c r="DA106" s="1"/>
      <c r="DB106" s="1"/>
    </row>
    <row r="107" spans="1:106" s="3" customFormat="1" ht="15" customHeight="1" x14ac:dyDescent="0.45">
      <c r="A107" s="106">
        <v>6195</v>
      </c>
      <c r="B107" s="108" t="s">
        <v>909</v>
      </c>
      <c r="C107" s="107">
        <v>5084</v>
      </c>
      <c r="D107" s="107"/>
      <c r="E107" s="107"/>
      <c r="F107" s="107"/>
      <c r="G107" s="110"/>
      <c r="H107" s="107"/>
      <c r="I107" s="107"/>
      <c r="J107" s="107"/>
      <c r="K107" s="107"/>
      <c r="L107" s="109"/>
      <c r="M107" s="109"/>
      <c r="N107" s="107"/>
      <c r="O107" s="107"/>
      <c r="P107" s="107"/>
      <c r="Q107" s="124"/>
      <c r="R107" s="109"/>
      <c r="S107" s="109"/>
      <c r="T107" s="109"/>
      <c r="U107" s="109"/>
      <c r="V107" s="109"/>
      <c r="W107" s="109"/>
      <c r="X107" s="109"/>
      <c r="Y107" s="109"/>
      <c r="Z107" s="109"/>
      <c r="AA107" s="109"/>
      <c r="AB107" s="109"/>
      <c r="AC107" s="109"/>
      <c r="AD107" s="109"/>
      <c r="AE107" s="110"/>
      <c r="AF107" s="107"/>
      <c r="AG107" s="107"/>
      <c r="AH107" s="107"/>
      <c r="AI107" s="107"/>
      <c r="AJ107" s="107"/>
      <c r="AK107" s="107"/>
      <c r="AL107" s="107"/>
      <c r="AM107" s="107"/>
      <c r="AN107" s="107"/>
      <c r="AO107" s="107"/>
      <c r="AP107" s="115"/>
      <c r="AQ107" s="107" t="s">
        <v>95</v>
      </c>
      <c r="AR107" s="107"/>
      <c r="AS107" s="107"/>
      <c r="AT107" s="107"/>
      <c r="AU107" s="107"/>
      <c r="AV107" s="107"/>
      <c r="AW107" s="107"/>
      <c r="AX107" s="107"/>
      <c r="AY107" s="107"/>
      <c r="AZ107" s="107"/>
      <c r="BA107" s="107"/>
      <c r="BB107" s="107"/>
      <c r="BC107" s="107"/>
      <c r="BD107" s="107"/>
      <c r="BE107" s="108" t="s">
        <v>877</v>
      </c>
      <c r="BF107" s="107"/>
      <c r="BG107" s="107"/>
      <c r="BH107" s="121"/>
      <c r="BI107" s="107"/>
      <c r="BJ107" s="108" t="s">
        <v>905</v>
      </c>
      <c r="BK107" s="108">
        <v>2023</v>
      </c>
      <c r="BL107" s="108" t="s">
        <v>910</v>
      </c>
      <c r="BM107" s="107" t="s">
        <v>30</v>
      </c>
      <c r="BN107" s="107"/>
      <c r="BO107" s="107"/>
      <c r="BP107" s="107"/>
      <c r="BQ107" s="107"/>
      <c r="BR107" s="107"/>
      <c r="BS107" s="107"/>
      <c r="BT107" s="107"/>
      <c r="BU107" s="107"/>
      <c r="BV107" s="108" t="s">
        <v>105</v>
      </c>
      <c r="BW107" s="114"/>
      <c r="BX107" s="107"/>
      <c r="BY107" s="107"/>
      <c r="BZ107" s="107"/>
      <c r="CA107" s="107"/>
      <c r="CB107" s="107"/>
      <c r="CC107" s="107"/>
      <c r="CD107" s="107"/>
      <c r="CE107" s="107"/>
      <c r="CF107" s="115">
        <v>70000</v>
      </c>
      <c r="CG107" s="115"/>
      <c r="CH107" s="116">
        <f t="shared" si="11"/>
        <v>70000</v>
      </c>
      <c r="CI107" s="115">
        <f t="shared" si="12"/>
        <v>70000</v>
      </c>
      <c r="CJ107" s="115">
        <f t="shared" si="13"/>
        <v>0</v>
      </c>
      <c r="CK107" s="115"/>
      <c r="CL107" s="114"/>
      <c r="CM107" s="115">
        <v>70000</v>
      </c>
      <c r="CN107" s="115">
        <v>0</v>
      </c>
      <c r="CO107" s="115"/>
      <c r="CP107" s="115"/>
      <c r="CQ107" s="115">
        <v>0</v>
      </c>
      <c r="CR107" s="115"/>
      <c r="CS107" s="115"/>
      <c r="CT107" s="112"/>
      <c r="CU107" s="112"/>
      <c r="CV107" s="115">
        <v>0</v>
      </c>
      <c r="CW107" s="115"/>
      <c r="CX107" s="115"/>
      <c r="CY107" s="115"/>
      <c r="CZ107" s="54"/>
      <c r="DA107" s="1"/>
      <c r="DB107" s="1"/>
    </row>
    <row r="108" spans="1:106" s="3" customFormat="1" ht="15" customHeight="1" x14ac:dyDescent="0.45">
      <c r="A108" s="106">
        <v>6013</v>
      </c>
      <c r="B108" s="107" t="s">
        <v>934</v>
      </c>
      <c r="C108" s="107"/>
      <c r="D108" s="107"/>
      <c r="E108" s="108"/>
      <c r="F108" s="107"/>
      <c r="G108" s="109"/>
      <c r="H108" s="108" t="s">
        <v>202</v>
      </c>
      <c r="I108" s="107"/>
      <c r="J108" s="110"/>
      <c r="K108" s="110"/>
      <c r="L108" s="109"/>
      <c r="M108" s="109"/>
      <c r="N108" s="107"/>
      <c r="O108" s="107"/>
      <c r="P108" s="107"/>
      <c r="Q108" s="111" t="s">
        <v>96</v>
      </c>
      <c r="R108" s="109"/>
      <c r="S108" s="109"/>
      <c r="T108" s="109"/>
      <c r="U108" s="109"/>
      <c r="V108" s="109"/>
      <c r="W108" s="109"/>
      <c r="X108" s="109"/>
      <c r="Y108" s="109"/>
      <c r="Z108" s="109"/>
      <c r="AA108" s="109"/>
      <c r="AB108" s="109"/>
      <c r="AC108" s="109"/>
      <c r="AD108" s="109"/>
      <c r="AE108" s="110"/>
      <c r="AF108" s="107" t="s">
        <v>182</v>
      </c>
      <c r="AG108" s="110" t="s">
        <v>95</v>
      </c>
      <c r="AH108" s="110"/>
      <c r="AI108" s="110"/>
      <c r="AJ108" s="110"/>
      <c r="AK108" s="110"/>
      <c r="AL108" s="110"/>
      <c r="AM108" s="110"/>
      <c r="AN108" s="110"/>
      <c r="AO108" s="107"/>
      <c r="AP108" s="112"/>
      <c r="AQ108" s="110" t="s">
        <v>95</v>
      </c>
      <c r="AR108" s="110"/>
      <c r="AS108" s="110" t="s">
        <v>95</v>
      </c>
      <c r="AT108" s="110"/>
      <c r="AU108" s="110"/>
      <c r="AV108" s="107"/>
      <c r="AW108" s="107"/>
      <c r="AX108" s="107"/>
      <c r="AY108" s="107"/>
      <c r="AZ108" s="107"/>
      <c r="BA108" s="107"/>
      <c r="BB108" s="107"/>
      <c r="BC108" s="107"/>
      <c r="BD108" s="107" t="s">
        <v>890</v>
      </c>
      <c r="BE108" s="107" t="s">
        <v>877</v>
      </c>
      <c r="BF108" s="107"/>
      <c r="BG108" s="107"/>
      <c r="BH108" s="121"/>
      <c r="BI108" s="107"/>
      <c r="BJ108" s="107" t="s">
        <v>933</v>
      </c>
      <c r="BK108" s="107">
        <v>2023</v>
      </c>
      <c r="BL108" s="107" t="s">
        <v>935</v>
      </c>
      <c r="BM108" s="107" t="s">
        <v>973</v>
      </c>
      <c r="BN108" s="107" t="s">
        <v>202</v>
      </c>
      <c r="BO108" s="107" t="s">
        <v>202</v>
      </c>
      <c r="BP108" s="107" t="s">
        <v>202</v>
      </c>
      <c r="BQ108" s="107"/>
      <c r="BR108" s="107" t="s">
        <v>936</v>
      </c>
      <c r="BS108" s="107" t="s">
        <v>105</v>
      </c>
      <c r="BT108" s="107" t="s">
        <v>202</v>
      </c>
      <c r="BU108" s="107" t="s">
        <v>96</v>
      </c>
      <c r="BV108" s="107" t="s">
        <v>105</v>
      </c>
      <c r="BW108" s="114"/>
      <c r="BX108" s="107"/>
      <c r="BY108" s="107"/>
      <c r="BZ108" s="107"/>
      <c r="CA108" s="107"/>
      <c r="CB108" s="107"/>
      <c r="CC108" s="107"/>
      <c r="CD108" s="107"/>
      <c r="CE108" s="107"/>
      <c r="CF108" s="115">
        <v>50000</v>
      </c>
      <c r="CG108" s="115"/>
      <c r="CH108" s="116">
        <f t="shared" si="11"/>
        <v>50000</v>
      </c>
      <c r="CI108" s="115">
        <f t="shared" si="12"/>
        <v>130000</v>
      </c>
      <c r="CJ108" s="115">
        <f t="shared" si="13"/>
        <v>0</v>
      </c>
      <c r="CK108" s="115"/>
      <c r="CL108" s="114"/>
      <c r="CM108" s="115"/>
      <c r="CN108" s="115">
        <v>50000</v>
      </c>
      <c r="CO108" s="115"/>
      <c r="CP108" s="115"/>
      <c r="CQ108" s="115">
        <v>0</v>
      </c>
      <c r="CR108" s="115"/>
      <c r="CS108" s="115"/>
      <c r="CT108" s="112"/>
      <c r="CU108" s="112"/>
      <c r="CV108" s="115">
        <v>0</v>
      </c>
      <c r="CW108" s="115"/>
      <c r="CX108" s="115">
        <v>80000</v>
      </c>
      <c r="CY108" s="115">
        <v>0</v>
      </c>
      <c r="DA108" s="1"/>
      <c r="DB108" s="1"/>
    </row>
    <row r="109" spans="1:106" s="3" customFormat="1" ht="15" customHeight="1" x14ac:dyDescent="0.45">
      <c r="A109" s="126">
        <v>6133</v>
      </c>
      <c r="B109" s="110" t="s">
        <v>937</v>
      </c>
      <c r="C109" s="107">
        <v>5084</v>
      </c>
      <c r="D109" s="107"/>
      <c r="E109" s="107"/>
      <c r="F109" s="107"/>
      <c r="G109" s="109"/>
      <c r="H109" s="107"/>
      <c r="I109" s="107"/>
      <c r="J109" s="110"/>
      <c r="K109" s="110"/>
      <c r="L109" s="109"/>
      <c r="M109" s="109"/>
      <c r="N109" s="107"/>
      <c r="O109" s="107"/>
      <c r="P109" s="107"/>
      <c r="Q109" s="111"/>
      <c r="R109" s="109"/>
      <c r="S109" s="109"/>
      <c r="T109" s="109"/>
      <c r="U109" s="109"/>
      <c r="V109" s="109"/>
      <c r="W109" s="109"/>
      <c r="X109" s="109"/>
      <c r="Y109" s="109"/>
      <c r="Z109" s="109"/>
      <c r="AA109" s="109"/>
      <c r="AB109" s="109"/>
      <c r="AC109" s="109"/>
      <c r="AD109" s="109"/>
      <c r="AE109" s="110"/>
      <c r="AF109" s="107"/>
      <c r="AG109" s="110"/>
      <c r="AH109" s="110"/>
      <c r="AI109" s="110"/>
      <c r="AJ109" s="110"/>
      <c r="AK109" s="110"/>
      <c r="AL109" s="110"/>
      <c r="AM109" s="110"/>
      <c r="AN109" s="110"/>
      <c r="AO109" s="107"/>
      <c r="AP109" s="115"/>
      <c r="AQ109" s="110" t="s">
        <v>95</v>
      </c>
      <c r="AR109" s="110"/>
      <c r="AS109" s="110"/>
      <c r="AT109" s="110"/>
      <c r="AU109" s="110"/>
      <c r="AV109" s="107"/>
      <c r="AW109" s="107"/>
      <c r="AX109" s="107"/>
      <c r="AY109" s="107"/>
      <c r="AZ109" s="107"/>
      <c r="BA109" s="107"/>
      <c r="BB109" s="107"/>
      <c r="BC109" s="107"/>
      <c r="BD109" s="107"/>
      <c r="BE109" s="107" t="s">
        <v>877</v>
      </c>
      <c r="BF109" s="107"/>
      <c r="BG109" s="107"/>
      <c r="BH109" s="121"/>
      <c r="BI109" s="107"/>
      <c r="BJ109" s="110" t="s">
        <v>933</v>
      </c>
      <c r="BK109" s="107">
        <v>2023</v>
      </c>
      <c r="BL109" s="110" t="s">
        <v>938</v>
      </c>
      <c r="BM109" s="110" t="s">
        <v>974</v>
      </c>
      <c r="BN109" s="107"/>
      <c r="BO109" s="107"/>
      <c r="BP109" s="107"/>
      <c r="BQ109" s="107"/>
      <c r="BR109" s="110" t="s">
        <v>939</v>
      </c>
      <c r="BS109" s="107" t="s">
        <v>105</v>
      </c>
      <c r="BT109" s="107"/>
      <c r="BU109" s="107"/>
      <c r="BV109" s="107" t="s">
        <v>105</v>
      </c>
      <c r="BW109" s="114"/>
      <c r="BX109" s="107"/>
      <c r="BY109" s="107"/>
      <c r="BZ109" s="107"/>
      <c r="CA109" s="107"/>
      <c r="CB109" s="107"/>
      <c r="CC109" s="107"/>
      <c r="CD109" s="107"/>
      <c r="CE109" s="107"/>
      <c r="CF109" s="115">
        <v>175000</v>
      </c>
      <c r="CG109" s="115"/>
      <c r="CH109" s="116">
        <f t="shared" si="11"/>
        <v>175000</v>
      </c>
      <c r="CI109" s="115">
        <f t="shared" si="12"/>
        <v>190000</v>
      </c>
      <c r="CJ109" s="115">
        <f t="shared" si="13"/>
        <v>0</v>
      </c>
      <c r="CK109" s="115"/>
      <c r="CL109" s="114"/>
      <c r="CM109" s="115">
        <v>175000</v>
      </c>
      <c r="CN109" s="115">
        <v>0</v>
      </c>
      <c r="CO109" s="115"/>
      <c r="CP109" s="115"/>
      <c r="CQ109" s="115">
        <v>0</v>
      </c>
      <c r="CR109" s="115"/>
      <c r="CS109" s="115"/>
      <c r="CT109" s="112"/>
      <c r="CU109" s="112"/>
      <c r="CV109" s="115">
        <v>0</v>
      </c>
      <c r="CW109" s="115"/>
      <c r="CX109" s="115">
        <v>15000</v>
      </c>
      <c r="CY109" s="115">
        <v>112401</v>
      </c>
      <c r="DA109" s="1"/>
      <c r="DB109" s="1"/>
    </row>
    <row r="110" spans="1:106" s="53" customFormat="1" ht="15" customHeight="1" x14ac:dyDescent="0.45">
      <c r="A110" s="52"/>
      <c r="B110" s="52"/>
      <c r="C110" s="52"/>
      <c r="D110" s="52"/>
      <c r="E110" s="52"/>
      <c r="F110" s="52"/>
      <c r="G110" s="66"/>
      <c r="H110" s="52"/>
      <c r="I110" s="52"/>
      <c r="J110" s="52"/>
      <c r="K110" s="52"/>
      <c r="L110" s="66"/>
      <c r="M110" s="66"/>
      <c r="N110" s="52"/>
      <c r="O110" s="52"/>
      <c r="P110" s="52"/>
      <c r="Q110" s="67"/>
      <c r="R110" s="66"/>
      <c r="S110" s="66"/>
      <c r="T110" s="66"/>
      <c r="U110" s="66"/>
      <c r="V110" s="66"/>
      <c r="W110" s="66"/>
      <c r="X110" s="66"/>
      <c r="Y110" s="66"/>
      <c r="Z110" s="66"/>
      <c r="AA110" s="66"/>
      <c r="AB110" s="66"/>
      <c r="AC110" s="66"/>
      <c r="AD110" s="66"/>
      <c r="AE110" s="57"/>
      <c r="AF110" s="52"/>
      <c r="AG110" s="57"/>
      <c r="AH110" s="57"/>
      <c r="AI110" s="57"/>
      <c r="AJ110" s="57"/>
      <c r="AK110" s="57"/>
      <c r="AL110" s="57"/>
      <c r="AM110" s="57"/>
      <c r="AN110" s="57"/>
      <c r="AO110" s="52"/>
      <c r="AQ110" s="57"/>
      <c r="AR110" s="57"/>
      <c r="AS110" s="57"/>
      <c r="AT110" s="57"/>
      <c r="AU110" s="57"/>
      <c r="AV110" s="52"/>
      <c r="AW110" s="52"/>
      <c r="AX110" s="52"/>
      <c r="AY110" s="52"/>
      <c r="AZ110" s="52"/>
      <c r="BA110" s="52"/>
      <c r="BB110" s="52"/>
      <c r="BC110" s="52"/>
      <c r="BD110" s="52"/>
      <c r="BE110" s="52"/>
      <c r="BF110" s="52"/>
      <c r="BG110" s="52"/>
      <c r="BH110" s="68"/>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100">
        <f>SUM(CF7:CF109)</f>
        <v>41830168.350000001</v>
      </c>
      <c r="CG110" s="100">
        <f>SUM(CG7:CG109)</f>
        <v>169865</v>
      </c>
      <c r="CH110" s="100">
        <f>SUM(CH7:CH109)</f>
        <v>33257743.010000002</v>
      </c>
      <c r="CI110" s="100">
        <f>SUM(CI7:CI109)</f>
        <v>50735929.200000003</v>
      </c>
      <c r="CJ110" s="100">
        <f t="shared" ref="CJ110" si="14">SUM(CJ7:CJ109)</f>
        <v>8402560.3399999999</v>
      </c>
      <c r="CK110" s="59"/>
      <c r="CL110" s="52"/>
      <c r="CW110" s="59"/>
      <c r="DA110" s="52"/>
      <c r="DB110" s="52"/>
    </row>
    <row r="111" spans="1:106" s="53" customFormat="1" ht="15" customHeight="1" x14ac:dyDescent="0.45">
      <c r="A111" s="52"/>
      <c r="B111" s="52"/>
      <c r="C111" s="52"/>
      <c r="D111" s="52"/>
      <c r="E111" s="52"/>
      <c r="F111" s="52"/>
      <c r="G111" s="66"/>
      <c r="H111" s="52"/>
      <c r="I111" s="52"/>
      <c r="J111" s="52"/>
      <c r="K111" s="52"/>
      <c r="L111" s="66"/>
      <c r="M111" s="66"/>
      <c r="N111" s="52"/>
      <c r="O111" s="52"/>
      <c r="P111" s="52"/>
      <c r="Q111" s="67"/>
      <c r="R111" s="66"/>
      <c r="S111" s="66"/>
      <c r="T111" s="66"/>
      <c r="U111" s="66"/>
      <c r="V111" s="66"/>
      <c r="W111" s="66"/>
      <c r="X111" s="66"/>
      <c r="Y111" s="66"/>
      <c r="Z111" s="66"/>
      <c r="AA111" s="66"/>
      <c r="AB111" s="66"/>
      <c r="AC111" s="66"/>
      <c r="AD111" s="66"/>
      <c r="AE111" s="57"/>
      <c r="AF111" s="52"/>
      <c r="AG111" s="57"/>
      <c r="AH111" s="57"/>
      <c r="AI111" s="57"/>
      <c r="AJ111" s="57"/>
      <c r="AK111" s="57"/>
      <c r="AL111" s="57"/>
      <c r="AM111" s="57"/>
      <c r="AN111" s="57"/>
      <c r="AO111" s="52"/>
      <c r="AQ111" s="57"/>
      <c r="AR111" s="57"/>
      <c r="AS111" s="57"/>
      <c r="AT111" s="57"/>
      <c r="AU111" s="57"/>
      <c r="AV111" s="52"/>
      <c r="AW111" s="52"/>
      <c r="AX111" s="52"/>
      <c r="AY111" s="52"/>
      <c r="AZ111" s="52"/>
      <c r="BA111" s="52"/>
      <c r="BB111" s="52"/>
      <c r="BC111" s="52"/>
      <c r="BD111" s="52"/>
      <c r="BE111" s="52"/>
      <c r="BF111" s="52"/>
      <c r="BG111" s="52"/>
      <c r="BH111" s="68"/>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H111" s="69"/>
      <c r="CJ111" s="59"/>
      <c r="CK111" s="59"/>
      <c r="CL111" s="52"/>
      <c r="CW111" s="59"/>
      <c r="DA111" s="52"/>
      <c r="DB111" s="52"/>
    </row>
    <row r="112" spans="1:106" s="52" customFormat="1" ht="15" hidden="1" customHeight="1" x14ac:dyDescent="0.45">
      <c r="G112" s="66"/>
      <c r="L112" s="66"/>
      <c r="M112" s="66"/>
      <c r="Q112" s="67"/>
      <c r="R112" s="66"/>
      <c r="S112" s="66"/>
      <c r="T112" s="66"/>
      <c r="U112" s="66"/>
      <c r="V112" s="66"/>
      <c r="W112" s="66"/>
      <c r="X112" s="66"/>
      <c r="Y112" s="66"/>
      <c r="Z112" s="66"/>
      <c r="AA112" s="66"/>
      <c r="AB112" s="66"/>
      <c r="AC112" s="66"/>
      <c r="AD112" s="66"/>
      <c r="AE112" s="57"/>
      <c r="AG112" s="57"/>
      <c r="AH112" s="57"/>
      <c r="AI112" s="57"/>
      <c r="AJ112" s="57"/>
      <c r="AK112" s="57"/>
      <c r="AL112" s="57"/>
      <c r="AM112" s="57"/>
      <c r="AN112" s="57"/>
      <c r="AP112" s="53"/>
      <c r="AQ112" s="57"/>
      <c r="AR112" s="57"/>
      <c r="AS112" s="57"/>
      <c r="AT112" s="57"/>
      <c r="AU112" s="57"/>
      <c r="BH112" s="68"/>
      <c r="CF112" s="53"/>
      <c r="CG112" s="53"/>
      <c r="CH112" s="69"/>
      <c r="CI112" s="53"/>
      <c r="CJ112" s="59"/>
      <c r="CK112" s="59"/>
      <c r="CM112" s="53"/>
      <c r="CN112" s="53"/>
      <c r="CO112" s="53"/>
      <c r="CP112" s="53"/>
      <c r="CQ112" s="53"/>
      <c r="CR112" s="53"/>
      <c r="CS112" s="53"/>
      <c r="CT112" s="53"/>
      <c r="CU112" s="53"/>
      <c r="CV112" s="53"/>
      <c r="CW112" s="59"/>
      <c r="CX112" s="53"/>
      <c r="CY112" s="53"/>
      <c r="CZ112" s="53"/>
    </row>
    <row r="113" spans="1:104" s="52" customFormat="1" ht="15" hidden="1" customHeight="1" x14ac:dyDescent="0.45">
      <c r="G113" s="66"/>
      <c r="L113" s="66"/>
      <c r="M113" s="66"/>
      <c r="Q113" s="67"/>
      <c r="R113" s="66"/>
      <c r="S113" s="66"/>
      <c r="T113" s="66"/>
      <c r="U113" s="66"/>
      <c r="V113" s="66"/>
      <c r="W113" s="66"/>
      <c r="X113" s="66"/>
      <c r="Y113" s="66"/>
      <c r="Z113" s="66"/>
      <c r="AA113" s="66"/>
      <c r="AB113" s="66"/>
      <c r="AC113" s="66"/>
      <c r="AD113" s="66"/>
      <c r="AE113" s="57"/>
      <c r="AG113" s="57"/>
      <c r="AH113" s="57"/>
      <c r="AI113" s="57"/>
      <c r="AJ113" s="57"/>
      <c r="AK113" s="57"/>
      <c r="AL113" s="57"/>
      <c r="AM113" s="57"/>
      <c r="AN113" s="57"/>
      <c r="AP113" s="53"/>
      <c r="AQ113" s="57"/>
      <c r="AR113" s="57"/>
      <c r="AS113" s="57"/>
      <c r="AT113" s="57"/>
      <c r="AU113" s="57"/>
      <c r="BH113" s="68"/>
      <c r="CF113" s="53"/>
      <c r="CG113" s="53"/>
      <c r="CH113" s="69"/>
      <c r="CI113" s="53"/>
      <c r="CJ113" s="59"/>
      <c r="CK113" s="59"/>
      <c r="CM113" s="53"/>
      <c r="CN113" s="53"/>
      <c r="CO113" s="53"/>
      <c r="CP113" s="53"/>
      <c r="CQ113" s="53"/>
      <c r="CR113" s="53"/>
      <c r="CS113" s="53"/>
      <c r="CT113" s="53"/>
      <c r="CU113" s="53"/>
      <c r="CV113" s="53"/>
      <c r="CW113" s="59"/>
      <c r="CX113" s="53"/>
      <c r="CY113" s="53"/>
      <c r="CZ113" s="53"/>
    </row>
    <row r="114" spans="1:104" s="52" customFormat="1" ht="15" hidden="1" customHeight="1" x14ac:dyDescent="0.45">
      <c r="G114" s="66"/>
      <c r="L114" s="66"/>
      <c r="M114" s="66"/>
      <c r="Q114" s="67"/>
      <c r="R114" s="66"/>
      <c r="S114" s="66"/>
      <c r="T114" s="66"/>
      <c r="U114" s="66"/>
      <c r="V114" s="66"/>
      <c r="W114" s="66"/>
      <c r="X114" s="66"/>
      <c r="Y114" s="66"/>
      <c r="Z114" s="66"/>
      <c r="AA114" s="66"/>
      <c r="AB114" s="66"/>
      <c r="AC114" s="66"/>
      <c r="AD114" s="66"/>
      <c r="AE114" s="57"/>
      <c r="AG114" s="57"/>
      <c r="AH114" s="57"/>
      <c r="AI114" s="57"/>
      <c r="AJ114" s="57"/>
      <c r="AK114" s="57"/>
      <c r="AL114" s="57"/>
      <c r="AM114" s="57"/>
      <c r="AN114" s="57"/>
      <c r="AP114" s="53"/>
      <c r="AQ114" s="57"/>
      <c r="AR114" s="57"/>
      <c r="AS114" s="57"/>
      <c r="AT114" s="57"/>
      <c r="AU114" s="57"/>
      <c r="BH114" s="68"/>
      <c r="CF114" s="53"/>
      <c r="CG114" s="53"/>
      <c r="CH114" s="69"/>
      <c r="CI114" s="53"/>
      <c r="CJ114" s="59"/>
      <c r="CK114" s="59"/>
      <c r="CM114" s="53"/>
      <c r="CN114" s="53"/>
      <c r="CO114" s="53"/>
      <c r="CP114" s="53"/>
      <c r="CQ114" s="53"/>
      <c r="CR114" s="53"/>
      <c r="CS114" s="53"/>
      <c r="CT114" s="53"/>
      <c r="CU114" s="53"/>
      <c r="CV114" s="53"/>
      <c r="CW114" s="59"/>
      <c r="CX114" s="53"/>
      <c r="CY114" s="53"/>
      <c r="CZ114" s="53"/>
    </row>
    <row r="115" spans="1:104" s="52" customFormat="1" ht="15" hidden="1" customHeight="1" x14ac:dyDescent="0.45">
      <c r="G115" s="66"/>
      <c r="L115" s="66"/>
      <c r="M115" s="66"/>
      <c r="Q115" s="67"/>
      <c r="R115" s="66"/>
      <c r="S115" s="66"/>
      <c r="T115" s="66"/>
      <c r="U115" s="66"/>
      <c r="V115" s="66"/>
      <c r="W115" s="66"/>
      <c r="X115" s="66"/>
      <c r="Y115" s="66"/>
      <c r="Z115" s="66"/>
      <c r="AA115" s="66"/>
      <c r="AB115" s="66"/>
      <c r="AC115" s="66"/>
      <c r="AD115" s="66"/>
      <c r="AE115" s="57"/>
      <c r="AG115" s="57"/>
      <c r="AH115" s="57"/>
      <c r="AI115" s="57"/>
      <c r="AJ115" s="57"/>
      <c r="AK115" s="57"/>
      <c r="AL115" s="57"/>
      <c r="AM115" s="57"/>
      <c r="AN115" s="57"/>
      <c r="AP115" s="53"/>
      <c r="AQ115" s="57"/>
      <c r="AR115" s="57"/>
      <c r="AS115" s="57"/>
      <c r="AT115" s="57"/>
      <c r="AU115" s="57"/>
      <c r="BH115" s="68"/>
      <c r="CF115" s="53"/>
      <c r="CG115" s="53"/>
      <c r="CH115" s="69"/>
      <c r="CI115" s="53"/>
      <c r="CJ115" s="59"/>
      <c r="CK115" s="59"/>
      <c r="CM115" s="53"/>
      <c r="CN115" s="53"/>
      <c r="CO115" s="53"/>
      <c r="CP115" s="53"/>
      <c r="CQ115" s="53"/>
      <c r="CR115" s="53"/>
      <c r="CS115" s="53"/>
      <c r="CT115" s="53"/>
      <c r="CU115" s="53"/>
      <c r="CV115" s="53"/>
      <c r="CW115" s="59"/>
      <c r="CX115" s="53"/>
      <c r="CY115" s="53"/>
      <c r="CZ115" s="53"/>
    </row>
    <row r="116" spans="1:104" s="52" customFormat="1" ht="15" customHeight="1" x14ac:dyDescent="0.55000000000000004">
      <c r="A116" s="70" t="s">
        <v>940</v>
      </c>
      <c r="G116" s="66"/>
      <c r="L116" s="66"/>
      <c r="M116" s="66"/>
      <c r="Q116" s="67"/>
      <c r="R116" s="66"/>
      <c r="S116" s="66"/>
      <c r="T116" s="66"/>
      <c r="U116" s="66"/>
      <c r="V116" s="66"/>
      <c r="W116" s="66"/>
      <c r="X116" s="66"/>
      <c r="Y116" s="66"/>
      <c r="Z116" s="66"/>
      <c r="AA116" s="66"/>
      <c r="AB116" s="66"/>
      <c r="AC116" s="66"/>
      <c r="AD116" s="66"/>
      <c r="AE116" s="57"/>
      <c r="AG116" s="57"/>
      <c r="AH116" s="57"/>
      <c r="AI116" s="57"/>
      <c r="AJ116" s="57"/>
      <c r="AK116" s="57"/>
      <c r="AL116" s="57"/>
      <c r="AM116" s="57"/>
      <c r="AN116" s="57"/>
      <c r="AP116" s="53"/>
      <c r="AQ116" s="57"/>
      <c r="AR116" s="57"/>
      <c r="AS116" s="57"/>
      <c r="AT116" s="57"/>
      <c r="AU116" s="57"/>
      <c r="BH116" s="68"/>
      <c r="CF116" s="53"/>
      <c r="CG116" s="53"/>
      <c r="CH116" s="69"/>
      <c r="CI116" s="53"/>
      <c r="CJ116" s="59"/>
      <c r="CK116" s="59"/>
      <c r="CM116" s="53"/>
      <c r="CN116" s="53"/>
      <c r="CO116" s="53"/>
      <c r="CP116" s="53"/>
      <c r="CQ116" s="53"/>
      <c r="CR116" s="53"/>
      <c r="CS116" s="53"/>
      <c r="CT116" s="53"/>
      <c r="CU116" s="53"/>
      <c r="CV116" s="53"/>
      <c r="CW116" s="59"/>
      <c r="CX116" s="53"/>
      <c r="CY116" s="53"/>
      <c r="CZ116" s="53"/>
    </row>
    <row r="117" spans="1:104" ht="15" customHeight="1" x14ac:dyDescent="0.45">
      <c r="A117" s="140">
        <v>6016</v>
      </c>
      <c r="B117" s="107" t="s">
        <v>448</v>
      </c>
      <c r="C117" s="107">
        <v>5540</v>
      </c>
      <c r="D117" s="107"/>
      <c r="E117" s="108"/>
      <c r="F117" s="107"/>
      <c r="G117" s="109">
        <v>244.94</v>
      </c>
      <c r="H117" s="107" t="s">
        <v>181</v>
      </c>
      <c r="I117" s="107">
        <v>7.8</v>
      </c>
      <c r="J117" s="110"/>
      <c r="K117" s="110"/>
      <c r="L117" s="109"/>
      <c r="M117" s="109"/>
      <c r="N117" s="107"/>
      <c r="O117" s="107"/>
      <c r="P117" s="107" t="s">
        <v>95</v>
      </c>
      <c r="Q117" s="111" t="s">
        <v>96</v>
      </c>
      <c r="R117" s="109"/>
      <c r="S117" s="109">
        <v>101.87941600000001</v>
      </c>
      <c r="T117" s="109"/>
      <c r="U117" s="109"/>
      <c r="V117" s="109"/>
      <c r="W117" s="109">
        <v>143.22672600000001</v>
      </c>
      <c r="X117" s="109"/>
      <c r="Y117" s="109"/>
      <c r="Z117" s="109"/>
      <c r="AA117" s="109"/>
      <c r="AB117" s="109"/>
      <c r="AC117" s="109"/>
      <c r="AD117" s="109"/>
      <c r="AE117" s="110"/>
      <c r="AF117" s="107" t="s">
        <v>143</v>
      </c>
      <c r="AG117" s="110">
        <v>26</v>
      </c>
      <c r="AH117" s="110">
        <v>-100</v>
      </c>
      <c r="AI117" s="110"/>
      <c r="AJ117" s="110"/>
      <c r="AK117" s="110"/>
      <c r="AL117" s="110"/>
      <c r="AM117" s="110"/>
      <c r="AN117" s="110"/>
      <c r="AO117" s="107"/>
      <c r="AP117" s="112"/>
      <c r="AQ117" s="110" t="s">
        <v>95</v>
      </c>
      <c r="AR117" s="110" t="s">
        <v>95</v>
      </c>
      <c r="AS117" s="110"/>
      <c r="AT117" s="110"/>
      <c r="AU117" s="110"/>
      <c r="AV117" s="107"/>
      <c r="AW117" s="107"/>
      <c r="AX117" s="107"/>
      <c r="AY117" s="107"/>
      <c r="AZ117" s="107"/>
      <c r="BA117" s="107" t="s">
        <v>95</v>
      </c>
      <c r="BB117" s="107"/>
      <c r="BC117" s="107"/>
      <c r="BD117" s="107"/>
      <c r="BE117" s="107" t="s">
        <v>98</v>
      </c>
      <c r="BF117" s="107">
        <v>14</v>
      </c>
      <c r="BG117" s="109">
        <v>136.21665636615066</v>
      </c>
      <c r="BH117" s="113"/>
      <c r="BI117" s="107"/>
      <c r="BJ117" s="107" t="s">
        <v>100</v>
      </c>
      <c r="BK117" s="107">
        <v>2023</v>
      </c>
      <c r="BL117" s="107" t="s">
        <v>449</v>
      </c>
      <c r="BM117" s="107" t="s">
        <v>450</v>
      </c>
      <c r="BN117" s="107" t="s">
        <v>451</v>
      </c>
      <c r="BO117" s="107">
        <v>3852148942</v>
      </c>
      <c r="BP117" s="107" t="s">
        <v>452</v>
      </c>
      <c r="BQ117" s="107"/>
      <c r="BR117" s="107" t="s">
        <v>453</v>
      </c>
      <c r="BS117" s="107" t="s">
        <v>105</v>
      </c>
      <c r="BT117" s="107" t="s">
        <v>454</v>
      </c>
      <c r="BU117" s="107" t="s">
        <v>96</v>
      </c>
      <c r="BV117" s="107" t="s">
        <v>105</v>
      </c>
      <c r="BW117" s="114"/>
      <c r="BX117" s="107"/>
      <c r="BY117" s="107"/>
      <c r="BZ117" s="107"/>
      <c r="CA117" s="107"/>
      <c r="CB117" s="107"/>
      <c r="CC117" s="107"/>
      <c r="CD117" s="107"/>
      <c r="CE117" s="107"/>
      <c r="CF117" s="115">
        <v>164380</v>
      </c>
      <c r="CG117" s="115"/>
      <c r="CH117" s="116">
        <f t="shared" ref="CH117:CH161" si="15">SUM(CM117:CW117,CZ117)</f>
        <v>0</v>
      </c>
      <c r="CI117" s="115">
        <f t="shared" ref="CI117:CI161" si="16">CF117+CX117</f>
        <v>283670</v>
      </c>
      <c r="CJ117" s="115">
        <f t="shared" ref="CJ117:CJ161" si="17">CF117-CH117-CG117</f>
        <v>164380</v>
      </c>
      <c r="CK117" s="115"/>
      <c r="CL117" s="114"/>
      <c r="CM117" s="115"/>
      <c r="CN117" s="115"/>
      <c r="CO117" s="115"/>
      <c r="CP117" s="115"/>
      <c r="CQ117" s="115"/>
      <c r="CR117" s="115"/>
      <c r="CS117" s="115"/>
      <c r="CT117" s="115"/>
      <c r="CU117" s="115"/>
      <c r="CV117" s="115"/>
      <c r="CW117" s="115"/>
      <c r="CX117" s="115">
        <v>119290</v>
      </c>
      <c r="CY117" s="115">
        <v>40377.199999999997</v>
      </c>
    </row>
    <row r="118" spans="1:104" s="55" customFormat="1" ht="15" customHeight="1" x14ac:dyDescent="0.45">
      <c r="A118" s="140">
        <v>6010</v>
      </c>
      <c r="B118" s="120" t="s">
        <v>467</v>
      </c>
      <c r="C118" s="120">
        <v>5540</v>
      </c>
      <c r="D118" s="120"/>
      <c r="E118" s="127"/>
      <c r="F118" s="120"/>
      <c r="G118" s="128">
        <v>507.19</v>
      </c>
      <c r="H118" s="120" t="s">
        <v>468</v>
      </c>
      <c r="I118" s="120">
        <v>8.5</v>
      </c>
      <c r="J118" s="129"/>
      <c r="K118" s="129"/>
      <c r="L118" s="128"/>
      <c r="M118" s="128"/>
      <c r="N118" s="120"/>
      <c r="O118" s="120"/>
      <c r="P118" s="120"/>
      <c r="Q118" s="130" t="s">
        <v>96</v>
      </c>
      <c r="R118" s="128"/>
      <c r="S118" s="128"/>
      <c r="T118" s="128"/>
      <c r="U118" s="128"/>
      <c r="V118" s="128"/>
      <c r="W118" s="128">
        <v>510.60891100000003</v>
      </c>
      <c r="X118" s="128"/>
      <c r="Y118" s="128"/>
      <c r="Z118" s="128"/>
      <c r="AA118" s="128"/>
      <c r="AB118" s="128"/>
      <c r="AC118" s="128"/>
      <c r="AD118" s="128"/>
      <c r="AE118" s="129"/>
      <c r="AF118" s="120" t="s">
        <v>157</v>
      </c>
      <c r="AG118" s="129">
        <v>10</v>
      </c>
      <c r="AH118" s="129">
        <v>12</v>
      </c>
      <c r="AI118" s="129">
        <v>10</v>
      </c>
      <c r="AJ118" s="129"/>
      <c r="AK118" s="129"/>
      <c r="AL118" s="129"/>
      <c r="AM118" s="129"/>
      <c r="AN118" s="129"/>
      <c r="AO118" s="120"/>
      <c r="AP118" s="131"/>
      <c r="AQ118" s="129" t="s">
        <v>95</v>
      </c>
      <c r="AR118" s="129" t="s">
        <v>95</v>
      </c>
      <c r="AS118" s="129" t="s">
        <v>95</v>
      </c>
      <c r="AT118" s="129"/>
      <c r="AU118" s="129"/>
      <c r="AV118" s="120"/>
      <c r="AW118" s="120"/>
      <c r="AX118" s="120"/>
      <c r="AY118" s="120"/>
      <c r="AZ118" s="120"/>
      <c r="BA118" s="120"/>
      <c r="BB118" s="120" t="s">
        <v>95</v>
      </c>
      <c r="BC118" s="120"/>
      <c r="BD118" s="120" t="s">
        <v>95</v>
      </c>
      <c r="BE118" s="120" t="s">
        <v>98</v>
      </c>
      <c r="BF118" s="120">
        <v>16</v>
      </c>
      <c r="BG118" s="128">
        <v>135.81665636615071</v>
      </c>
      <c r="BH118" s="132"/>
      <c r="BI118" s="120"/>
      <c r="BJ118" s="120" t="s">
        <v>100</v>
      </c>
      <c r="BK118" s="120">
        <v>2023</v>
      </c>
      <c r="BL118" s="120" t="s">
        <v>469</v>
      </c>
      <c r="BM118" s="120" t="s">
        <v>30</v>
      </c>
      <c r="BN118" s="120" t="s">
        <v>470</v>
      </c>
      <c r="BO118" s="120" t="s">
        <v>471</v>
      </c>
      <c r="BP118" s="120" t="s">
        <v>472</v>
      </c>
      <c r="BQ118" s="120"/>
      <c r="BR118" s="120" t="s">
        <v>473</v>
      </c>
      <c r="BS118" s="120" t="s">
        <v>105</v>
      </c>
      <c r="BT118" s="120" t="s">
        <v>474</v>
      </c>
      <c r="BU118" s="120" t="s">
        <v>96</v>
      </c>
      <c r="BV118" s="120" t="s">
        <v>105</v>
      </c>
      <c r="BW118" s="133"/>
      <c r="BX118" s="120"/>
      <c r="BY118" s="120"/>
      <c r="BZ118" s="120"/>
      <c r="CA118" s="120"/>
      <c r="CB118" s="120"/>
      <c r="CC118" s="120"/>
      <c r="CD118" s="120"/>
      <c r="CE118" s="120"/>
      <c r="CF118" s="134">
        <v>273000</v>
      </c>
      <c r="CG118" s="134"/>
      <c r="CH118" s="135">
        <f t="shared" si="15"/>
        <v>0</v>
      </c>
      <c r="CI118" s="134">
        <f t="shared" si="16"/>
        <v>273000</v>
      </c>
      <c r="CJ118" s="134">
        <f t="shared" si="17"/>
        <v>273000</v>
      </c>
      <c r="CK118" s="134"/>
      <c r="CL118" s="133"/>
      <c r="CM118" s="134"/>
      <c r="CN118" s="134"/>
      <c r="CO118" s="134"/>
      <c r="CP118" s="134"/>
      <c r="CQ118" s="134"/>
      <c r="CR118" s="134"/>
      <c r="CS118" s="134"/>
      <c r="CT118" s="134"/>
      <c r="CU118" s="134"/>
      <c r="CV118" s="134"/>
      <c r="CW118" s="134"/>
      <c r="CX118" s="134">
        <v>0</v>
      </c>
      <c r="CY118" s="134">
        <v>6400</v>
      </c>
      <c r="CZ118" s="71"/>
    </row>
    <row r="119" spans="1:104" s="55" customFormat="1" ht="15" customHeight="1" x14ac:dyDescent="0.45">
      <c r="A119" s="140">
        <v>5873</v>
      </c>
      <c r="B119" s="120" t="s">
        <v>749</v>
      </c>
      <c r="C119" s="120">
        <v>5540</v>
      </c>
      <c r="D119" s="120"/>
      <c r="E119" s="127"/>
      <c r="F119" s="120"/>
      <c r="G119" s="128">
        <v>44.38</v>
      </c>
      <c r="H119" s="120" t="s">
        <v>181</v>
      </c>
      <c r="I119" s="120">
        <v>6.4</v>
      </c>
      <c r="J119" s="129"/>
      <c r="K119" s="129"/>
      <c r="L119" s="128"/>
      <c r="M119" s="128"/>
      <c r="N119" s="120"/>
      <c r="O119" s="120"/>
      <c r="P119" s="120" t="s">
        <v>95</v>
      </c>
      <c r="Q119" s="130" t="s">
        <v>96</v>
      </c>
      <c r="R119" s="128"/>
      <c r="S119" s="128"/>
      <c r="T119" s="128"/>
      <c r="U119" s="128"/>
      <c r="V119" s="128"/>
      <c r="W119" s="128">
        <v>44.404038999999997</v>
      </c>
      <c r="X119" s="128"/>
      <c r="Y119" s="128"/>
      <c r="Z119" s="128"/>
      <c r="AA119" s="128"/>
      <c r="AB119" s="128"/>
      <c r="AC119" s="128"/>
      <c r="AD119" s="128"/>
      <c r="AE119" s="129"/>
      <c r="AF119" s="120" t="s">
        <v>119</v>
      </c>
      <c r="AG119" s="129"/>
      <c r="AH119" s="129"/>
      <c r="AI119" s="129"/>
      <c r="AJ119" s="129"/>
      <c r="AK119" s="129"/>
      <c r="AL119" s="129"/>
      <c r="AM119" s="129"/>
      <c r="AN119" s="129"/>
      <c r="AO119" s="120"/>
      <c r="AP119" s="131"/>
      <c r="AQ119" s="129" t="s">
        <v>95</v>
      </c>
      <c r="AR119" s="129" t="s">
        <v>95</v>
      </c>
      <c r="AS119" s="129"/>
      <c r="AT119" s="129"/>
      <c r="AU119" s="129"/>
      <c r="AV119" s="120"/>
      <c r="AW119" s="120"/>
      <c r="AX119" s="120"/>
      <c r="AY119" s="120"/>
      <c r="AZ119" s="120"/>
      <c r="BA119" s="120" t="s">
        <v>95</v>
      </c>
      <c r="BB119" s="120"/>
      <c r="BC119" s="120"/>
      <c r="BD119" s="120"/>
      <c r="BE119" s="120" t="s">
        <v>719</v>
      </c>
      <c r="BF119" s="120">
        <v>18</v>
      </c>
      <c r="BG119" s="128">
        <v>124.91665636615069</v>
      </c>
      <c r="BH119" s="132"/>
      <c r="BI119" s="120"/>
      <c r="BJ119" s="120" t="s">
        <v>100</v>
      </c>
      <c r="BK119" s="120">
        <v>2023</v>
      </c>
      <c r="BL119" s="120" t="s">
        <v>750</v>
      </c>
      <c r="BM119" s="120" t="s">
        <v>751</v>
      </c>
      <c r="BN119" s="120"/>
      <c r="BO119" s="120">
        <v>8015202505</v>
      </c>
      <c r="BP119" s="120" t="s">
        <v>752</v>
      </c>
      <c r="BQ119" s="120"/>
      <c r="BR119" s="120" t="s">
        <v>753</v>
      </c>
      <c r="BS119" s="120" t="s">
        <v>105</v>
      </c>
      <c r="BT119" s="120" t="s">
        <v>754</v>
      </c>
      <c r="BU119" s="120" t="s">
        <v>96</v>
      </c>
      <c r="BV119" s="120" t="s">
        <v>105</v>
      </c>
      <c r="BW119" s="133"/>
      <c r="BX119" s="120"/>
      <c r="BY119" s="120"/>
      <c r="BZ119" s="120"/>
      <c r="CA119" s="120"/>
      <c r="CB119" s="120"/>
      <c r="CC119" s="120"/>
      <c r="CD119" s="120"/>
      <c r="CE119" s="120"/>
      <c r="CF119" s="134">
        <v>550000</v>
      </c>
      <c r="CG119" s="134"/>
      <c r="CH119" s="135">
        <f t="shared" si="15"/>
        <v>0</v>
      </c>
      <c r="CI119" s="134">
        <f t="shared" si="16"/>
        <v>919767</v>
      </c>
      <c r="CJ119" s="134">
        <f t="shared" si="17"/>
        <v>550000</v>
      </c>
      <c r="CK119" s="134"/>
      <c r="CL119" s="133"/>
      <c r="CM119" s="134"/>
      <c r="CN119" s="134"/>
      <c r="CO119" s="134"/>
      <c r="CP119" s="134"/>
      <c r="CQ119" s="134"/>
      <c r="CR119" s="134"/>
      <c r="CS119" s="134"/>
      <c r="CT119" s="134"/>
      <c r="CU119" s="134"/>
      <c r="CV119" s="134"/>
      <c r="CW119" s="134"/>
      <c r="CX119" s="134">
        <v>369767</v>
      </c>
      <c r="CY119" s="134">
        <v>0</v>
      </c>
      <c r="CZ119" s="71"/>
    </row>
    <row r="120" spans="1:104" s="55" customFormat="1" ht="15" customHeight="1" x14ac:dyDescent="0.45">
      <c r="A120" s="140">
        <v>5190</v>
      </c>
      <c r="B120" s="120" t="s">
        <v>768</v>
      </c>
      <c r="C120" s="120">
        <v>5540</v>
      </c>
      <c r="D120" s="120"/>
      <c r="E120" s="127"/>
      <c r="F120" s="120"/>
      <c r="G120" s="128">
        <v>392.64</v>
      </c>
      <c r="H120" s="120" t="s">
        <v>769</v>
      </c>
      <c r="I120" s="120">
        <v>7.9</v>
      </c>
      <c r="J120" s="129"/>
      <c r="K120" s="129"/>
      <c r="L120" s="128"/>
      <c r="M120" s="128"/>
      <c r="N120" s="120"/>
      <c r="O120" s="120"/>
      <c r="P120" s="120"/>
      <c r="Q120" s="130" t="s">
        <v>96</v>
      </c>
      <c r="R120" s="128"/>
      <c r="S120" s="128"/>
      <c r="T120" s="128"/>
      <c r="U120" s="128"/>
      <c r="V120" s="128"/>
      <c r="W120" s="128">
        <v>45.586931999999997</v>
      </c>
      <c r="X120" s="128"/>
      <c r="Y120" s="128"/>
      <c r="Z120" s="128"/>
      <c r="AA120" s="128">
        <v>347.35329999999999</v>
      </c>
      <c r="AB120" s="128"/>
      <c r="AC120" s="128"/>
      <c r="AD120" s="128"/>
      <c r="AE120" s="129"/>
      <c r="AF120" s="120" t="s">
        <v>143</v>
      </c>
      <c r="AG120" s="129">
        <v>11</v>
      </c>
      <c r="AH120" s="129">
        <v>8</v>
      </c>
      <c r="AI120" s="129"/>
      <c r="AJ120" s="129"/>
      <c r="AK120" s="129"/>
      <c r="AL120" s="129"/>
      <c r="AM120" s="129"/>
      <c r="AN120" s="129"/>
      <c r="AO120" s="120"/>
      <c r="AP120" s="131"/>
      <c r="AQ120" s="129" t="s">
        <v>95</v>
      </c>
      <c r="AR120" s="129" t="s">
        <v>95</v>
      </c>
      <c r="AS120" s="129" t="s">
        <v>95</v>
      </c>
      <c r="AT120" s="129"/>
      <c r="AU120" s="129"/>
      <c r="AV120" s="120"/>
      <c r="AW120" s="120"/>
      <c r="AX120" s="120"/>
      <c r="AY120" s="120"/>
      <c r="AZ120" s="120"/>
      <c r="BA120" s="120"/>
      <c r="BB120" s="120" t="s">
        <v>95</v>
      </c>
      <c r="BC120" s="120"/>
      <c r="BD120" s="120"/>
      <c r="BE120" s="120" t="s">
        <v>719</v>
      </c>
      <c r="BF120" s="120">
        <v>19</v>
      </c>
      <c r="BG120" s="128">
        <v>124.51665636615068</v>
      </c>
      <c r="BH120" s="132"/>
      <c r="BI120" s="120"/>
      <c r="BJ120" s="120" t="s">
        <v>100</v>
      </c>
      <c r="BK120" s="120">
        <v>2023</v>
      </c>
      <c r="BL120" s="120" t="s">
        <v>770</v>
      </c>
      <c r="BM120" s="120" t="s">
        <v>30</v>
      </c>
      <c r="BN120" s="120" t="s">
        <v>771</v>
      </c>
      <c r="BO120" s="120" t="s">
        <v>772</v>
      </c>
      <c r="BP120" s="120" t="s">
        <v>773</v>
      </c>
      <c r="BQ120" s="120"/>
      <c r="BR120" s="120" t="s">
        <v>774</v>
      </c>
      <c r="BS120" s="120" t="s">
        <v>105</v>
      </c>
      <c r="BT120" s="120" t="s">
        <v>775</v>
      </c>
      <c r="BU120" s="120" t="s">
        <v>96</v>
      </c>
      <c r="BV120" s="120" t="s">
        <v>105</v>
      </c>
      <c r="BW120" s="133"/>
      <c r="BX120" s="120"/>
      <c r="BY120" s="120"/>
      <c r="BZ120" s="120"/>
      <c r="CA120" s="120"/>
      <c r="CB120" s="120"/>
      <c r="CC120" s="120"/>
      <c r="CD120" s="120"/>
      <c r="CE120" s="120"/>
      <c r="CF120" s="134">
        <v>183380</v>
      </c>
      <c r="CG120" s="134"/>
      <c r="CH120" s="135">
        <f t="shared" si="15"/>
        <v>0</v>
      </c>
      <c r="CI120" s="134">
        <f t="shared" si="16"/>
        <v>183380</v>
      </c>
      <c r="CJ120" s="134">
        <f t="shared" si="17"/>
        <v>183380</v>
      </c>
      <c r="CK120" s="134"/>
      <c r="CL120" s="133"/>
      <c r="CM120" s="134"/>
      <c r="CN120" s="134"/>
      <c r="CO120" s="134"/>
      <c r="CP120" s="134"/>
      <c r="CQ120" s="134"/>
      <c r="CR120" s="134"/>
      <c r="CS120" s="134"/>
      <c r="CT120" s="134"/>
      <c r="CU120" s="134"/>
      <c r="CV120" s="134"/>
      <c r="CW120" s="134"/>
      <c r="CX120" s="134">
        <v>0</v>
      </c>
      <c r="CY120" s="134">
        <v>1000</v>
      </c>
      <c r="CZ120" s="71"/>
    </row>
    <row r="121" spans="1:104" s="55" customFormat="1" ht="15" customHeight="1" x14ac:dyDescent="0.45">
      <c r="A121" s="140">
        <v>6030</v>
      </c>
      <c r="B121" s="120" t="s">
        <v>789</v>
      </c>
      <c r="C121" s="120">
        <v>5540</v>
      </c>
      <c r="D121" s="120"/>
      <c r="E121" s="127"/>
      <c r="F121" s="120"/>
      <c r="G121" s="128">
        <v>10.99</v>
      </c>
      <c r="H121" s="120" t="s">
        <v>181</v>
      </c>
      <c r="I121" s="120">
        <v>7.6</v>
      </c>
      <c r="J121" s="129"/>
      <c r="K121" s="129"/>
      <c r="L121" s="128"/>
      <c r="M121" s="128"/>
      <c r="N121" s="120"/>
      <c r="O121" s="120"/>
      <c r="P121" s="120" t="s">
        <v>95</v>
      </c>
      <c r="Q121" s="130" t="s">
        <v>96</v>
      </c>
      <c r="R121" s="128"/>
      <c r="S121" s="128"/>
      <c r="T121" s="128"/>
      <c r="U121" s="128"/>
      <c r="V121" s="128"/>
      <c r="W121" s="128">
        <v>10.992554999999999</v>
      </c>
      <c r="X121" s="128"/>
      <c r="Y121" s="128"/>
      <c r="Z121" s="128"/>
      <c r="AA121" s="128"/>
      <c r="AB121" s="128"/>
      <c r="AC121" s="128"/>
      <c r="AD121" s="128"/>
      <c r="AE121" s="129"/>
      <c r="AF121" s="120" t="s">
        <v>119</v>
      </c>
      <c r="AG121" s="129"/>
      <c r="AH121" s="129"/>
      <c r="AI121" s="129"/>
      <c r="AJ121" s="129"/>
      <c r="AK121" s="129"/>
      <c r="AL121" s="129"/>
      <c r="AM121" s="129"/>
      <c r="AN121" s="129"/>
      <c r="AO121" s="120"/>
      <c r="AP121" s="131"/>
      <c r="AQ121" s="129" t="s">
        <v>95</v>
      </c>
      <c r="AR121" s="129"/>
      <c r="AS121" s="129"/>
      <c r="AT121" s="129"/>
      <c r="AU121" s="129"/>
      <c r="AV121" s="120"/>
      <c r="AW121" s="120"/>
      <c r="AX121" s="120"/>
      <c r="AY121" s="120"/>
      <c r="AZ121" s="120"/>
      <c r="BA121" s="120"/>
      <c r="BB121" s="120"/>
      <c r="BC121" s="120"/>
      <c r="BD121" s="120"/>
      <c r="BE121" s="120" t="s">
        <v>719</v>
      </c>
      <c r="BF121" s="120">
        <v>20</v>
      </c>
      <c r="BG121" s="128">
        <v>123.31665636615067</v>
      </c>
      <c r="BH121" s="132"/>
      <c r="BI121" s="120"/>
      <c r="BJ121" s="120" t="s">
        <v>100</v>
      </c>
      <c r="BK121" s="120">
        <v>2023</v>
      </c>
      <c r="BL121" s="120" t="s">
        <v>790</v>
      </c>
      <c r="BM121" s="120" t="s">
        <v>450</v>
      </c>
      <c r="BN121" s="120" t="s">
        <v>791</v>
      </c>
      <c r="BO121" s="120" t="s">
        <v>792</v>
      </c>
      <c r="BP121" s="120" t="s">
        <v>793</v>
      </c>
      <c r="BQ121" s="120"/>
      <c r="BR121" s="120" t="s">
        <v>794</v>
      </c>
      <c r="BS121" s="120" t="s">
        <v>105</v>
      </c>
      <c r="BT121" s="120" t="s">
        <v>795</v>
      </c>
      <c r="BU121" s="120" t="s">
        <v>96</v>
      </c>
      <c r="BV121" s="120" t="s">
        <v>105</v>
      </c>
      <c r="BW121" s="133"/>
      <c r="BX121" s="120"/>
      <c r="BY121" s="120"/>
      <c r="BZ121" s="120"/>
      <c r="CA121" s="120"/>
      <c r="CB121" s="120"/>
      <c r="CC121" s="120"/>
      <c r="CD121" s="120"/>
      <c r="CE121" s="120"/>
      <c r="CF121" s="134">
        <v>50000</v>
      </c>
      <c r="CG121" s="134"/>
      <c r="CH121" s="135">
        <f t="shared" si="15"/>
        <v>0</v>
      </c>
      <c r="CI121" s="134">
        <f t="shared" si="16"/>
        <v>1611463</v>
      </c>
      <c r="CJ121" s="134">
        <f t="shared" si="17"/>
        <v>50000</v>
      </c>
      <c r="CK121" s="134"/>
      <c r="CL121" s="133"/>
      <c r="CM121" s="134"/>
      <c r="CN121" s="134"/>
      <c r="CO121" s="134"/>
      <c r="CP121" s="134"/>
      <c r="CQ121" s="134"/>
      <c r="CR121" s="134"/>
      <c r="CS121" s="134"/>
      <c r="CT121" s="134"/>
      <c r="CU121" s="134"/>
      <c r="CV121" s="134"/>
      <c r="CW121" s="134"/>
      <c r="CX121" s="134">
        <v>1561463</v>
      </c>
      <c r="CY121" s="134">
        <v>161419</v>
      </c>
      <c r="CZ121" s="71"/>
    </row>
    <row r="122" spans="1:104" s="55" customFormat="1" ht="15" customHeight="1" x14ac:dyDescent="0.45">
      <c r="A122" s="140">
        <v>5901</v>
      </c>
      <c r="B122" s="120" t="s">
        <v>878</v>
      </c>
      <c r="C122" s="120">
        <v>5540</v>
      </c>
      <c r="D122" s="120"/>
      <c r="E122" s="127" t="s">
        <v>129</v>
      </c>
      <c r="F122" s="120" t="s">
        <v>31</v>
      </c>
      <c r="G122" s="128">
        <v>11963.12</v>
      </c>
      <c r="H122" s="120" t="s">
        <v>296</v>
      </c>
      <c r="I122" s="120"/>
      <c r="J122" s="129"/>
      <c r="K122" s="129" t="s">
        <v>190</v>
      </c>
      <c r="L122" s="128">
        <v>337.95374800000002</v>
      </c>
      <c r="M122" s="128"/>
      <c r="N122" s="120"/>
      <c r="O122" s="120"/>
      <c r="P122" s="120" t="s">
        <v>95</v>
      </c>
      <c r="Q122" s="130" t="s">
        <v>96</v>
      </c>
      <c r="R122" s="128"/>
      <c r="S122" s="128"/>
      <c r="T122" s="128"/>
      <c r="U122" s="128"/>
      <c r="V122" s="128"/>
      <c r="W122" s="128"/>
      <c r="X122" s="128"/>
      <c r="Y122" s="128"/>
      <c r="Z122" s="128"/>
      <c r="AA122" s="128"/>
      <c r="AB122" s="128" t="s">
        <v>129</v>
      </c>
      <c r="AC122" s="128"/>
      <c r="AD122" s="128"/>
      <c r="AE122" s="129"/>
      <c r="AF122" s="120" t="s">
        <v>331</v>
      </c>
      <c r="AG122" s="129">
        <v>2</v>
      </c>
      <c r="AH122" s="129">
        <v>1</v>
      </c>
      <c r="AI122" s="129"/>
      <c r="AJ122" s="129"/>
      <c r="AK122" s="129">
        <v>1</v>
      </c>
      <c r="AL122" s="129"/>
      <c r="AM122" s="129"/>
      <c r="AN122" s="129"/>
      <c r="AO122" s="120" t="s">
        <v>95</v>
      </c>
      <c r="AP122" s="131">
        <v>300420</v>
      </c>
      <c r="AQ122" s="129" t="s">
        <v>95</v>
      </c>
      <c r="AR122" s="129" t="s">
        <v>95</v>
      </c>
      <c r="AS122" s="129" t="s">
        <v>95</v>
      </c>
      <c r="AT122" s="129"/>
      <c r="AU122" s="129"/>
      <c r="AV122" s="120"/>
      <c r="AW122" s="120"/>
      <c r="AX122" s="120"/>
      <c r="AY122" s="120"/>
      <c r="AZ122" s="120"/>
      <c r="BA122" s="120"/>
      <c r="BB122" s="120" t="s">
        <v>95</v>
      </c>
      <c r="BC122" s="120"/>
      <c r="BD122" s="120" t="s">
        <v>95</v>
      </c>
      <c r="BE122" s="120" t="s">
        <v>877</v>
      </c>
      <c r="BF122" s="120"/>
      <c r="BG122" s="120"/>
      <c r="BH122" s="136"/>
      <c r="BI122" s="120" t="s">
        <v>879</v>
      </c>
      <c r="BJ122" s="120" t="s">
        <v>100</v>
      </c>
      <c r="BK122" s="120">
        <v>2023</v>
      </c>
      <c r="BL122" s="120" t="s">
        <v>880</v>
      </c>
      <c r="BM122" s="120" t="s">
        <v>31</v>
      </c>
      <c r="BN122" s="120"/>
      <c r="BO122" s="120">
        <v>4354599462</v>
      </c>
      <c r="BP122" s="120" t="s">
        <v>881</v>
      </c>
      <c r="BQ122" s="120"/>
      <c r="BR122" s="120" t="s">
        <v>882</v>
      </c>
      <c r="BS122" s="120" t="s">
        <v>105</v>
      </c>
      <c r="BT122" s="120" t="s">
        <v>883</v>
      </c>
      <c r="BU122" s="120" t="s">
        <v>96</v>
      </c>
      <c r="BV122" s="120" t="s">
        <v>105</v>
      </c>
      <c r="BW122" s="133"/>
      <c r="BX122" s="120"/>
      <c r="BY122" s="120"/>
      <c r="BZ122" s="120"/>
      <c r="CA122" s="120"/>
      <c r="CB122" s="120"/>
      <c r="CC122" s="120"/>
      <c r="CD122" s="120"/>
      <c r="CE122" s="120"/>
      <c r="CF122" s="134">
        <v>300420</v>
      </c>
      <c r="CG122" s="134"/>
      <c r="CH122" s="135">
        <f t="shared" si="15"/>
        <v>0</v>
      </c>
      <c r="CI122" s="134">
        <f t="shared" si="16"/>
        <v>300420</v>
      </c>
      <c r="CJ122" s="134">
        <f t="shared" si="17"/>
        <v>300420</v>
      </c>
      <c r="CK122" s="134"/>
      <c r="CL122" s="133"/>
      <c r="CM122" s="134"/>
      <c r="CN122" s="134"/>
      <c r="CO122" s="134"/>
      <c r="CP122" s="134"/>
      <c r="CQ122" s="134"/>
      <c r="CR122" s="134"/>
      <c r="CS122" s="134"/>
      <c r="CT122" s="134"/>
      <c r="CU122" s="134"/>
      <c r="CV122" s="134"/>
      <c r="CW122" s="134"/>
      <c r="CX122" s="134">
        <v>0</v>
      </c>
      <c r="CY122" s="134">
        <v>108350</v>
      </c>
      <c r="CZ122" s="71"/>
    </row>
    <row r="123" spans="1:104" s="55" customFormat="1" ht="15" customHeight="1" x14ac:dyDescent="0.45">
      <c r="A123" s="140">
        <v>5703</v>
      </c>
      <c r="B123" s="120" t="s">
        <v>701</v>
      </c>
      <c r="C123" s="120">
        <v>5346</v>
      </c>
      <c r="D123" s="120"/>
      <c r="E123" s="127"/>
      <c r="F123" s="120"/>
      <c r="G123" s="128">
        <v>0</v>
      </c>
      <c r="H123" s="120" t="s">
        <v>661</v>
      </c>
      <c r="I123" s="120">
        <v>6</v>
      </c>
      <c r="J123" s="129"/>
      <c r="K123" s="129"/>
      <c r="L123" s="128"/>
      <c r="M123" s="128"/>
      <c r="N123" s="120"/>
      <c r="O123" s="120"/>
      <c r="P123" s="120"/>
      <c r="Q123" s="130" t="s">
        <v>96</v>
      </c>
      <c r="R123" s="128"/>
      <c r="S123" s="128"/>
      <c r="T123" s="128"/>
      <c r="U123" s="128"/>
      <c r="V123" s="128"/>
      <c r="W123" s="128"/>
      <c r="X123" s="128"/>
      <c r="Y123" s="128"/>
      <c r="Z123" s="128"/>
      <c r="AA123" s="128"/>
      <c r="AB123" s="128"/>
      <c r="AC123" s="128"/>
      <c r="AD123" s="128"/>
      <c r="AE123" s="129"/>
      <c r="AF123" s="120" t="s">
        <v>119</v>
      </c>
      <c r="AG123" s="129"/>
      <c r="AH123" s="129"/>
      <c r="AI123" s="129"/>
      <c r="AJ123" s="129"/>
      <c r="AK123" s="129"/>
      <c r="AL123" s="129"/>
      <c r="AM123" s="129"/>
      <c r="AN123" s="129"/>
      <c r="AO123" s="120"/>
      <c r="AP123" s="131"/>
      <c r="AQ123" s="129" t="s">
        <v>95</v>
      </c>
      <c r="AR123" s="129" t="s">
        <v>95</v>
      </c>
      <c r="AS123" s="129"/>
      <c r="AT123" s="129"/>
      <c r="AU123" s="129"/>
      <c r="AV123" s="120"/>
      <c r="AW123" s="120"/>
      <c r="AX123" s="120"/>
      <c r="AY123" s="120" t="s">
        <v>95</v>
      </c>
      <c r="AZ123" s="120"/>
      <c r="BA123" s="120"/>
      <c r="BB123" s="120"/>
      <c r="BC123" s="120"/>
      <c r="BD123" s="120"/>
      <c r="BE123" s="120" t="s">
        <v>424</v>
      </c>
      <c r="BF123" s="120">
        <v>9</v>
      </c>
      <c r="BG123" s="128">
        <v>127.18359386615069</v>
      </c>
      <c r="BH123" s="132"/>
      <c r="BI123" s="120"/>
      <c r="BJ123" s="120" t="s">
        <v>133</v>
      </c>
      <c r="BK123" s="120">
        <v>2023</v>
      </c>
      <c r="BL123" s="120" t="s">
        <v>702</v>
      </c>
      <c r="BM123" s="120" t="s">
        <v>21</v>
      </c>
      <c r="BN123" s="120" t="s">
        <v>202</v>
      </c>
      <c r="BO123" s="120" t="s">
        <v>202</v>
      </c>
      <c r="BP123" s="120" t="s">
        <v>202</v>
      </c>
      <c r="BQ123" s="120"/>
      <c r="BR123" s="120" t="s">
        <v>703</v>
      </c>
      <c r="BS123" s="120" t="s">
        <v>105</v>
      </c>
      <c r="BT123" s="120" t="s">
        <v>202</v>
      </c>
      <c r="BU123" s="120" t="s">
        <v>96</v>
      </c>
      <c r="BV123" s="120" t="s">
        <v>105</v>
      </c>
      <c r="BW123" s="133"/>
      <c r="BX123" s="120"/>
      <c r="BY123" s="120"/>
      <c r="BZ123" s="120"/>
      <c r="CA123" s="120"/>
      <c r="CB123" s="120"/>
      <c r="CC123" s="120"/>
      <c r="CD123" s="120"/>
      <c r="CE123" s="120"/>
      <c r="CF123" s="134">
        <v>84000</v>
      </c>
      <c r="CG123" s="134"/>
      <c r="CH123" s="135">
        <f t="shared" si="15"/>
        <v>0</v>
      </c>
      <c r="CI123" s="134">
        <f t="shared" si="16"/>
        <v>84000</v>
      </c>
      <c r="CJ123" s="134">
        <f t="shared" si="17"/>
        <v>84000</v>
      </c>
      <c r="CK123" s="134"/>
      <c r="CL123" s="133"/>
      <c r="CM123" s="134"/>
      <c r="CN123" s="134"/>
      <c r="CO123" s="134"/>
      <c r="CP123" s="134"/>
      <c r="CQ123" s="134"/>
      <c r="CR123" s="134"/>
      <c r="CS123" s="134"/>
      <c r="CT123" s="134"/>
      <c r="CU123" s="134"/>
      <c r="CV123" s="134"/>
      <c r="CW123" s="134"/>
      <c r="CX123" s="134">
        <v>0</v>
      </c>
      <c r="CY123" s="134">
        <v>36000</v>
      </c>
      <c r="CZ123" s="71"/>
    </row>
    <row r="124" spans="1:104" s="55" customFormat="1" ht="15" customHeight="1" x14ac:dyDescent="0.45">
      <c r="A124" s="140">
        <v>5924</v>
      </c>
      <c r="B124" s="120" t="s">
        <v>704</v>
      </c>
      <c r="C124" s="120">
        <v>5346</v>
      </c>
      <c r="D124" s="120"/>
      <c r="E124" s="127" t="s">
        <v>96</v>
      </c>
      <c r="F124" s="120" t="s">
        <v>31</v>
      </c>
      <c r="G124" s="128">
        <v>493.53</v>
      </c>
      <c r="H124" s="120" t="s">
        <v>516</v>
      </c>
      <c r="I124" s="120">
        <v>8.75</v>
      </c>
      <c r="J124" s="129"/>
      <c r="K124" s="129"/>
      <c r="L124" s="128"/>
      <c r="M124" s="128"/>
      <c r="N124" s="120"/>
      <c r="O124" s="120"/>
      <c r="P124" s="120"/>
      <c r="Q124" s="130" t="s">
        <v>96</v>
      </c>
      <c r="R124" s="128"/>
      <c r="S124" s="128"/>
      <c r="T124" s="128"/>
      <c r="U124" s="128"/>
      <c r="V124" s="128"/>
      <c r="W124" s="128"/>
      <c r="X124" s="128"/>
      <c r="Y124" s="128"/>
      <c r="Z124" s="128"/>
      <c r="AA124" s="128"/>
      <c r="AB124" s="128">
        <v>493.80244599999997</v>
      </c>
      <c r="AC124" s="128"/>
      <c r="AD124" s="128"/>
      <c r="AE124" s="129"/>
      <c r="AF124" s="120" t="s">
        <v>286</v>
      </c>
      <c r="AG124" s="129">
        <v>5</v>
      </c>
      <c r="AH124" s="129">
        <v>4</v>
      </c>
      <c r="AI124" s="129"/>
      <c r="AJ124" s="129"/>
      <c r="AK124" s="129">
        <v>4</v>
      </c>
      <c r="AL124" s="129"/>
      <c r="AM124" s="129">
        <v>4</v>
      </c>
      <c r="AN124" s="129"/>
      <c r="AO124" s="120"/>
      <c r="AP124" s="131"/>
      <c r="AQ124" s="129" t="s">
        <v>95</v>
      </c>
      <c r="AR124" s="129"/>
      <c r="AS124" s="129"/>
      <c r="AT124" s="129"/>
      <c r="AU124" s="129"/>
      <c r="AV124" s="120"/>
      <c r="AW124" s="120"/>
      <c r="AX124" s="120"/>
      <c r="AY124" s="120"/>
      <c r="AZ124" s="120"/>
      <c r="BA124" s="120"/>
      <c r="BB124" s="120"/>
      <c r="BC124" s="120"/>
      <c r="BD124" s="120" t="s">
        <v>95</v>
      </c>
      <c r="BE124" s="120" t="s">
        <v>424</v>
      </c>
      <c r="BF124" s="120">
        <v>10</v>
      </c>
      <c r="BG124" s="128">
        <v>127.05859386615069</v>
      </c>
      <c r="BH124" s="132"/>
      <c r="BI124" s="120"/>
      <c r="BJ124" s="120" t="s">
        <v>133</v>
      </c>
      <c r="BK124" s="120">
        <v>2023</v>
      </c>
      <c r="BL124" s="120" t="s">
        <v>705</v>
      </c>
      <c r="BM124" s="120" t="s">
        <v>31</v>
      </c>
      <c r="BN124" s="120"/>
      <c r="BO124" s="120" t="s">
        <v>706</v>
      </c>
      <c r="BP124" s="120" t="s">
        <v>707</v>
      </c>
      <c r="BQ124" s="120"/>
      <c r="BR124" s="120" t="s">
        <v>708</v>
      </c>
      <c r="BS124" s="120" t="s">
        <v>105</v>
      </c>
      <c r="BT124" s="120" t="s">
        <v>709</v>
      </c>
      <c r="BU124" s="120" t="s">
        <v>96</v>
      </c>
      <c r="BV124" s="120" t="s">
        <v>105</v>
      </c>
      <c r="BW124" s="133"/>
      <c r="BX124" s="120"/>
      <c r="BY124" s="120"/>
      <c r="BZ124" s="120"/>
      <c r="CA124" s="120"/>
      <c r="CB124" s="120"/>
      <c r="CC124" s="120"/>
      <c r="CD124" s="120"/>
      <c r="CE124" s="120"/>
      <c r="CF124" s="134">
        <v>263660</v>
      </c>
      <c r="CG124" s="134"/>
      <c r="CH124" s="135">
        <f t="shared" si="15"/>
        <v>0</v>
      </c>
      <c r="CI124" s="134">
        <f t="shared" si="16"/>
        <v>263660</v>
      </c>
      <c r="CJ124" s="134">
        <f t="shared" si="17"/>
        <v>263660</v>
      </c>
      <c r="CK124" s="134"/>
      <c r="CL124" s="133"/>
      <c r="CM124" s="134"/>
      <c r="CN124" s="134"/>
      <c r="CO124" s="134"/>
      <c r="CP124" s="134"/>
      <c r="CQ124" s="134"/>
      <c r="CR124" s="134"/>
      <c r="CS124" s="134"/>
      <c r="CT124" s="134"/>
      <c r="CU124" s="134"/>
      <c r="CV124" s="134"/>
      <c r="CW124" s="134"/>
      <c r="CX124" s="134">
        <v>0</v>
      </c>
      <c r="CY124" s="134">
        <v>31901.13</v>
      </c>
      <c r="CZ124" s="71"/>
    </row>
    <row r="125" spans="1:104" s="55" customFormat="1" ht="15" customHeight="1" x14ac:dyDescent="0.45">
      <c r="A125" s="140">
        <v>5941</v>
      </c>
      <c r="B125" s="120" t="s">
        <v>824</v>
      </c>
      <c r="C125" s="120">
        <v>5346</v>
      </c>
      <c r="D125" s="120"/>
      <c r="E125" s="127" t="s">
        <v>96</v>
      </c>
      <c r="F125" s="120" t="s">
        <v>31</v>
      </c>
      <c r="G125" s="128">
        <v>450.37</v>
      </c>
      <c r="H125" s="120" t="s">
        <v>189</v>
      </c>
      <c r="I125" s="120">
        <v>7</v>
      </c>
      <c r="J125" s="129"/>
      <c r="K125" s="129"/>
      <c r="L125" s="128"/>
      <c r="M125" s="128"/>
      <c r="N125" s="120"/>
      <c r="O125" s="120"/>
      <c r="P125" s="120"/>
      <c r="Q125" s="130" t="s">
        <v>96</v>
      </c>
      <c r="R125" s="128"/>
      <c r="S125" s="128"/>
      <c r="T125" s="128"/>
      <c r="U125" s="128"/>
      <c r="V125" s="128"/>
      <c r="W125" s="128"/>
      <c r="X125" s="128"/>
      <c r="Y125" s="128"/>
      <c r="Z125" s="128"/>
      <c r="AA125" s="128"/>
      <c r="AB125" s="128">
        <v>449.75901299999998</v>
      </c>
      <c r="AC125" s="128"/>
      <c r="AD125" s="128"/>
      <c r="AE125" s="129"/>
      <c r="AF125" s="120" t="s">
        <v>331</v>
      </c>
      <c r="AG125" s="129">
        <v>7</v>
      </c>
      <c r="AH125" s="129">
        <v>9</v>
      </c>
      <c r="AI125" s="129"/>
      <c r="AJ125" s="129"/>
      <c r="AK125" s="129">
        <v>1</v>
      </c>
      <c r="AL125" s="129"/>
      <c r="AM125" s="129"/>
      <c r="AN125" s="129"/>
      <c r="AO125" s="120"/>
      <c r="AP125" s="131"/>
      <c r="AQ125" s="129" t="s">
        <v>95</v>
      </c>
      <c r="AR125" s="129"/>
      <c r="AS125" s="129"/>
      <c r="AT125" s="129"/>
      <c r="AU125" s="129"/>
      <c r="AV125" s="120"/>
      <c r="AW125" s="120"/>
      <c r="AX125" s="120"/>
      <c r="AY125" s="120"/>
      <c r="AZ125" s="120"/>
      <c r="BA125" s="120"/>
      <c r="BB125" s="120"/>
      <c r="BC125" s="120"/>
      <c r="BD125" s="120" t="s">
        <v>95</v>
      </c>
      <c r="BE125" s="120" t="s">
        <v>764</v>
      </c>
      <c r="BF125" s="120">
        <v>14</v>
      </c>
      <c r="BG125" s="128">
        <v>121.18359386615069</v>
      </c>
      <c r="BH125" s="132"/>
      <c r="BI125" s="120"/>
      <c r="BJ125" s="120" t="s">
        <v>133</v>
      </c>
      <c r="BK125" s="120">
        <v>2023</v>
      </c>
      <c r="BL125" s="120" t="s">
        <v>412</v>
      </c>
      <c r="BM125" s="120" t="s">
        <v>31</v>
      </c>
      <c r="BN125" s="120"/>
      <c r="BO125" s="120" t="s">
        <v>413</v>
      </c>
      <c r="BP125" s="120" t="s">
        <v>414</v>
      </c>
      <c r="BQ125" s="120"/>
      <c r="BR125" s="120" t="s">
        <v>825</v>
      </c>
      <c r="BS125" s="120" t="s">
        <v>105</v>
      </c>
      <c r="BT125" s="120" t="s">
        <v>826</v>
      </c>
      <c r="BU125" s="120" t="s">
        <v>96</v>
      </c>
      <c r="BV125" s="120" t="s">
        <v>105</v>
      </c>
      <c r="BW125" s="133"/>
      <c r="BX125" s="120"/>
      <c r="BY125" s="120"/>
      <c r="BZ125" s="120"/>
      <c r="CA125" s="120"/>
      <c r="CB125" s="120"/>
      <c r="CC125" s="120"/>
      <c r="CD125" s="120"/>
      <c r="CE125" s="120"/>
      <c r="CF125" s="134">
        <v>27000</v>
      </c>
      <c r="CG125" s="134"/>
      <c r="CH125" s="135">
        <f t="shared" si="15"/>
        <v>0</v>
      </c>
      <c r="CI125" s="134">
        <f t="shared" si="16"/>
        <v>27000</v>
      </c>
      <c r="CJ125" s="134">
        <f t="shared" si="17"/>
        <v>27000</v>
      </c>
      <c r="CK125" s="134"/>
      <c r="CL125" s="133"/>
      <c r="CM125" s="134"/>
      <c r="CN125" s="134"/>
      <c r="CO125" s="134"/>
      <c r="CP125" s="134"/>
      <c r="CQ125" s="134"/>
      <c r="CR125" s="134"/>
      <c r="CS125" s="134"/>
      <c r="CT125" s="134"/>
      <c r="CU125" s="134"/>
      <c r="CV125" s="134"/>
      <c r="CW125" s="134"/>
      <c r="CX125" s="134">
        <v>0</v>
      </c>
      <c r="CY125" s="134">
        <v>7000</v>
      </c>
      <c r="CZ125" s="71"/>
    </row>
    <row r="126" spans="1:104" s="55" customFormat="1" ht="15" customHeight="1" x14ac:dyDescent="0.45">
      <c r="A126" s="140">
        <v>5898</v>
      </c>
      <c r="B126" s="120" t="s">
        <v>389</v>
      </c>
      <c r="C126" s="120">
        <v>5435</v>
      </c>
      <c r="D126" s="120"/>
      <c r="E126" s="127"/>
      <c r="F126" s="120"/>
      <c r="G126" s="128">
        <v>1349.4</v>
      </c>
      <c r="H126" s="120" t="s">
        <v>390</v>
      </c>
      <c r="I126" s="120">
        <v>0</v>
      </c>
      <c r="J126" s="129" t="s">
        <v>95</v>
      </c>
      <c r="K126" s="129" t="s">
        <v>229</v>
      </c>
      <c r="L126" s="128">
        <v>1350.4041689999999</v>
      </c>
      <c r="M126" s="128"/>
      <c r="N126" s="120"/>
      <c r="O126" s="120"/>
      <c r="P126" s="120" t="s">
        <v>95</v>
      </c>
      <c r="Q126" s="130" t="s">
        <v>96</v>
      </c>
      <c r="R126" s="128"/>
      <c r="S126" s="128"/>
      <c r="T126" s="128"/>
      <c r="U126" s="128"/>
      <c r="V126" s="128"/>
      <c r="W126" s="128"/>
      <c r="X126" s="128"/>
      <c r="Y126" s="128"/>
      <c r="Z126" s="128"/>
      <c r="AA126" s="128">
        <v>323.74695099999997</v>
      </c>
      <c r="AB126" s="128">
        <v>1026.5849209999999</v>
      </c>
      <c r="AC126" s="128"/>
      <c r="AD126" s="128"/>
      <c r="AE126" s="129"/>
      <c r="AF126" s="120" t="s">
        <v>331</v>
      </c>
      <c r="AG126" s="129">
        <v>5</v>
      </c>
      <c r="AH126" s="129">
        <v>5</v>
      </c>
      <c r="AI126" s="129"/>
      <c r="AJ126" s="129"/>
      <c r="AK126" s="129">
        <v>4</v>
      </c>
      <c r="AL126" s="129"/>
      <c r="AM126" s="129"/>
      <c r="AN126" s="129"/>
      <c r="AO126" s="120"/>
      <c r="AP126" s="131"/>
      <c r="AQ126" s="129" t="s">
        <v>95</v>
      </c>
      <c r="AR126" s="129" t="s">
        <v>95</v>
      </c>
      <c r="AS126" s="129"/>
      <c r="AT126" s="129"/>
      <c r="AU126" s="129"/>
      <c r="AV126" s="120"/>
      <c r="AW126" s="120"/>
      <c r="AX126" s="120"/>
      <c r="AY126" s="120"/>
      <c r="AZ126" s="120"/>
      <c r="BA126" s="120"/>
      <c r="BB126" s="137" t="s">
        <v>95</v>
      </c>
      <c r="BC126" s="120"/>
      <c r="BD126" s="120" t="s">
        <v>95</v>
      </c>
      <c r="BE126" s="120" t="s">
        <v>98</v>
      </c>
      <c r="BF126" s="120">
        <v>7</v>
      </c>
      <c r="BG126" s="128">
        <v>138.32574278590377</v>
      </c>
      <c r="BH126" s="132"/>
      <c r="BI126" s="120" t="s">
        <v>391</v>
      </c>
      <c r="BJ126" s="120" t="s">
        <v>230</v>
      </c>
      <c r="BK126" s="120">
        <v>2023</v>
      </c>
      <c r="BL126" s="120" t="s">
        <v>392</v>
      </c>
      <c r="BM126" s="120" t="s">
        <v>31</v>
      </c>
      <c r="BN126" s="120"/>
      <c r="BO126" s="120" t="s">
        <v>393</v>
      </c>
      <c r="BP126" s="120" t="s">
        <v>394</v>
      </c>
      <c r="BQ126" s="120"/>
      <c r="BR126" s="120" t="s">
        <v>395</v>
      </c>
      <c r="BS126" s="120" t="s">
        <v>105</v>
      </c>
      <c r="BT126" s="120" t="s">
        <v>396</v>
      </c>
      <c r="BU126" s="120" t="s">
        <v>96</v>
      </c>
      <c r="BV126" s="120" t="s">
        <v>105</v>
      </c>
      <c r="BW126" s="133"/>
      <c r="BX126" s="120"/>
      <c r="BY126" s="120"/>
      <c r="BZ126" s="120"/>
      <c r="CA126" s="120"/>
      <c r="CB126" s="120"/>
      <c r="CC126" s="120"/>
      <c r="CD126" s="120"/>
      <c r="CE126" s="120"/>
      <c r="CF126" s="134">
        <v>578112</v>
      </c>
      <c r="CG126" s="134"/>
      <c r="CH126" s="135">
        <f t="shared" si="15"/>
        <v>0</v>
      </c>
      <c r="CI126" s="134">
        <f t="shared" si="16"/>
        <v>578112</v>
      </c>
      <c r="CJ126" s="134">
        <f t="shared" si="17"/>
        <v>578112</v>
      </c>
      <c r="CK126" s="134"/>
      <c r="CL126" s="133"/>
      <c r="CM126" s="134"/>
      <c r="CN126" s="134"/>
      <c r="CO126" s="134"/>
      <c r="CP126" s="134"/>
      <c r="CQ126" s="134"/>
      <c r="CR126" s="134"/>
      <c r="CS126" s="134"/>
      <c r="CT126" s="134"/>
      <c r="CU126" s="134"/>
      <c r="CV126" s="134"/>
      <c r="CW126" s="134"/>
      <c r="CX126" s="134">
        <v>0</v>
      </c>
      <c r="CY126" s="134">
        <v>5500</v>
      </c>
      <c r="CZ126" s="71"/>
    </row>
    <row r="127" spans="1:104" s="55" customFormat="1" ht="15" customHeight="1" x14ac:dyDescent="0.45">
      <c r="A127" s="140">
        <v>6097</v>
      </c>
      <c r="B127" s="120" t="s">
        <v>522</v>
      </c>
      <c r="C127" s="120">
        <v>5435</v>
      </c>
      <c r="D127" s="120"/>
      <c r="E127" s="127"/>
      <c r="F127" s="120"/>
      <c r="G127" s="128">
        <v>380.15</v>
      </c>
      <c r="H127" s="120" t="s">
        <v>181</v>
      </c>
      <c r="I127" s="120">
        <v>6.6363636363636367</v>
      </c>
      <c r="J127" s="129"/>
      <c r="K127" s="129"/>
      <c r="L127" s="128"/>
      <c r="M127" s="128"/>
      <c r="N127" s="120"/>
      <c r="O127" s="120"/>
      <c r="P127" s="120" t="s">
        <v>95</v>
      </c>
      <c r="Q127" s="130" t="s">
        <v>96</v>
      </c>
      <c r="R127" s="128"/>
      <c r="S127" s="128"/>
      <c r="T127" s="128"/>
      <c r="U127" s="128"/>
      <c r="V127" s="128"/>
      <c r="W127" s="128">
        <v>3586.8926000000001</v>
      </c>
      <c r="X127" s="128">
        <v>146.00049999999999</v>
      </c>
      <c r="Y127" s="128"/>
      <c r="Z127" s="128"/>
      <c r="AA127" s="128"/>
      <c r="AB127" s="128"/>
      <c r="AC127" s="128"/>
      <c r="AD127" s="128"/>
      <c r="AE127" s="129"/>
      <c r="AF127" s="120" t="s">
        <v>460</v>
      </c>
      <c r="AG127" s="129">
        <v>16</v>
      </c>
      <c r="AH127" s="129"/>
      <c r="AI127" s="129"/>
      <c r="AJ127" s="129">
        <v>5</v>
      </c>
      <c r="AK127" s="129"/>
      <c r="AL127" s="129"/>
      <c r="AM127" s="129"/>
      <c r="AN127" s="129"/>
      <c r="AO127" s="120"/>
      <c r="AP127" s="131"/>
      <c r="AQ127" s="129" t="s">
        <v>95</v>
      </c>
      <c r="AR127" s="129"/>
      <c r="AS127" s="129"/>
      <c r="AT127" s="129"/>
      <c r="AU127" s="129"/>
      <c r="AV127" s="120"/>
      <c r="AW127" s="120"/>
      <c r="AX127" s="120"/>
      <c r="AY127" s="120"/>
      <c r="AZ127" s="120"/>
      <c r="BA127" s="120"/>
      <c r="BB127" s="120"/>
      <c r="BC127" s="120"/>
      <c r="BD127" s="120"/>
      <c r="BE127" s="120" t="s">
        <v>98</v>
      </c>
      <c r="BF127" s="120">
        <v>9</v>
      </c>
      <c r="BG127" s="128">
        <v>134.3621064222674</v>
      </c>
      <c r="BH127" s="132"/>
      <c r="BI127" s="120"/>
      <c r="BJ127" s="120" t="s">
        <v>230</v>
      </c>
      <c r="BK127" s="120">
        <v>2023</v>
      </c>
      <c r="BL127" s="120" t="s">
        <v>523</v>
      </c>
      <c r="BM127" s="120" t="s">
        <v>524</v>
      </c>
      <c r="BN127" s="120"/>
      <c r="BO127" s="120">
        <v>4356401468</v>
      </c>
      <c r="BP127" s="120" t="s">
        <v>525</v>
      </c>
      <c r="BQ127" s="120"/>
      <c r="BR127" s="120" t="s">
        <v>526</v>
      </c>
      <c r="BS127" s="120" t="s">
        <v>105</v>
      </c>
      <c r="BT127" s="120" t="s">
        <v>527</v>
      </c>
      <c r="BU127" s="120" t="s">
        <v>96</v>
      </c>
      <c r="BV127" s="120" t="s">
        <v>105</v>
      </c>
      <c r="BW127" s="133"/>
      <c r="BX127" s="120"/>
      <c r="BY127" s="120"/>
      <c r="BZ127" s="120"/>
      <c r="CA127" s="120"/>
      <c r="CB127" s="120"/>
      <c r="CC127" s="120"/>
      <c r="CD127" s="120"/>
      <c r="CE127" s="120"/>
      <c r="CF127" s="134">
        <v>27116.5</v>
      </c>
      <c r="CG127" s="134"/>
      <c r="CH127" s="135">
        <f t="shared" si="15"/>
        <v>0</v>
      </c>
      <c r="CI127" s="134">
        <f t="shared" si="16"/>
        <v>39866.5</v>
      </c>
      <c r="CJ127" s="134">
        <f t="shared" si="17"/>
        <v>27116.5</v>
      </c>
      <c r="CK127" s="134"/>
      <c r="CL127" s="133"/>
      <c r="CM127" s="134"/>
      <c r="CN127" s="134"/>
      <c r="CO127" s="134"/>
      <c r="CP127" s="134"/>
      <c r="CQ127" s="134"/>
      <c r="CR127" s="134"/>
      <c r="CS127" s="134"/>
      <c r="CT127" s="134"/>
      <c r="CU127" s="134"/>
      <c r="CV127" s="134"/>
      <c r="CW127" s="134"/>
      <c r="CX127" s="134">
        <v>12750</v>
      </c>
      <c r="CY127" s="134">
        <v>0</v>
      </c>
      <c r="CZ127" s="71"/>
    </row>
    <row r="128" spans="1:104" s="55" customFormat="1" ht="15" customHeight="1" x14ac:dyDescent="0.45">
      <c r="A128" s="140">
        <v>6021</v>
      </c>
      <c r="B128" s="127" t="s">
        <v>613</v>
      </c>
      <c r="C128" s="120">
        <v>5435</v>
      </c>
      <c r="D128" s="120"/>
      <c r="E128" s="127"/>
      <c r="F128" s="120"/>
      <c r="G128" s="128">
        <v>2347.83</v>
      </c>
      <c r="H128" s="120" t="s">
        <v>614</v>
      </c>
      <c r="I128" s="120">
        <v>7.9545454545454541</v>
      </c>
      <c r="J128" s="129" t="s">
        <v>95</v>
      </c>
      <c r="K128" s="129" t="s">
        <v>229</v>
      </c>
      <c r="L128" s="128">
        <v>2349.6924140000001</v>
      </c>
      <c r="M128" s="128">
        <v>1199.3699999999999</v>
      </c>
      <c r="N128" s="120"/>
      <c r="O128" s="120"/>
      <c r="P128" s="120" t="s">
        <v>95</v>
      </c>
      <c r="Q128" s="130" t="s">
        <v>96</v>
      </c>
      <c r="R128" s="128"/>
      <c r="S128" s="128"/>
      <c r="T128" s="128"/>
      <c r="U128" s="128"/>
      <c r="V128" s="128"/>
      <c r="W128" s="128">
        <v>1148.42</v>
      </c>
      <c r="X128" s="128">
        <v>1199.3699999999999</v>
      </c>
      <c r="Y128" s="128"/>
      <c r="Z128" s="128"/>
      <c r="AA128" s="128"/>
      <c r="AB128" s="128"/>
      <c r="AC128" s="128"/>
      <c r="AD128" s="128"/>
      <c r="AE128" s="129"/>
      <c r="AF128" s="120" t="s">
        <v>331</v>
      </c>
      <c r="AG128" s="129">
        <v>4</v>
      </c>
      <c r="AH128" s="129">
        <v>8</v>
      </c>
      <c r="AI128" s="129"/>
      <c r="AJ128" s="129"/>
      <c r="AK128" s="129">
        <v>8</v>
      </c>
      <c r="AL128" s="129"/>
      <c r="AM128" s="129"/>
      <c r="AN128" s="129"/>
      <c r="AO128" s="120"/>
      <c r="AP128" s="131"/>
      <c r="AQ128" s="129" t="s">
        <v>95</v>
      </c>
      <c r="AR128" s="129" t="s">
        <v>95</v>
      </c>
      <c r="AS128" s="129" t="s">
        <v>95</v>
      </c>
      <c r="AT128" s="129"/>
      <c r="AU128" s="129"/>
      <c r="AV128" s="120"/>
      <c r="AW128" s="120"/>
      <c r="AX128" s="120"/>
      <c r="AY128" s="120"/>
      <c r="AZ128" s="120"/>
      <c r="BA128" s="120"/>
      <c r="BB128" s="137" t="s">
        <v>95</v>
      </c>
      <c r="BC128" s="120"/>
      <c r="BD128" s="120" t="s">
        <v>95</v>
      </c>
      <c r="BE128" s="120" t="s">
        <v>98</v>
      </c>
      <c r="BF128" s="120">
        <v>10</v>
      </c>
      <c r="BG128" s="128">
        <v>131.27119733135834</v>
      </c>
      <c r="BH128" s="132"/>
      <c r="BI128" s="120"/>
      <c r="BJ128" s="120" t="s">
        <v>230</v>
      </c>
      <c r="BK128" s="120">
        <v>2023</v>
      </c>
      <c r="BL128" s="120" t="s">
        <v>615</v>
      </c>
      <c r="BM128" s="120" t="s">
        <v>27</v>
      </c>
      <c r="BN128" s="120"/>
      <c r="BO128" s="120">
        <v>4355032118</v>
      </c>
      <c r="BP128" s="120" t="s">
        <v>616</v>
      </c>
      <c r="BQ128" s="120"/>
      <c r="BR128" s="120" t="s">
        <v>617</v>
      </c>
      <c r="BS128" s="120" t="s">
        <v>105</v>
      </c>
      <c r="BT128" s="120" t="s">
        <v>618</v>
      </c>
      <c r="BU128" s="120" t="s">
        <v>96</v>
      </c>
      <c r="BV128" s="120" t="s">
        <v>105</v>
      </c>
      <c r="BW128" s="133"/>
      <c r="BX128" s="120"/>
      <c r="BY128" s="120"/>
      <c r="BZ128" s="120"/>
      <c r="CA128" s="120"/>
      <c r="CB128" s="120"/>
      <c r="CC128" s="120"/>
      <c r="CD128" s="120"/>
      <c r="CE128" s="120"/>
      <c r="CF128" s="134">
        <v>150000</v>
      </c>
      <c r="CG128" s="134"/>
      <c r="CH128" s="135">
        <f t="shared" si="15"/>
        <v>0</v>
      </c>
      <c r="CI128" s="134">
        <f t="shared" si="16"/>
        <v>150000</v>
      </c>
      <c r="CJ128" s="134">
        <f t="shared" si="17"/>
        <v>150000</v>
      </c>
      <c r="CK128" s="134"/>
      <c r="CL128" s="133"/>
      <c r="CM128" s="134"/>
      <c r="CN128" s="134"/>
      <c r="CO128" s="134"/>
      <c r="CP128" s="134"/>
      <c r="CQ128" s="134"/>
      <c r="CR128" s="134"/>
      <c r="CS128" s="134"/>
      <c r="CT128" s="134"/>
      <c r="CU128" s="134"/>
      <c r="CV128" s="134"/>
      <c r="CW128" s="134"/>
      <c r="CX128" s="134">
        <v>0</v>
      </c>
      <c r="CY128" s="134">
        <v>5000</v>
      </c>
      <c r="CZ128" s="71"/>
    </row>
    <row r="129" spans="1:104" s="55" customFormat="1" ht="15" customHeight="1" x14ac:dyDescent="0.45">
      <c r="A129" s="140">
        <v>5937</v>
      </c>
      <c r="B129" s="120" t="s">
        <v>755</v>
      </c>
      <c r="C129" s="120">
        <v>5435</v>
      </c>
      <c r="D129" s="120"/>
      <c r="E129" s="127"/>
      <c r="F129" s="120"/>
      <c r="G129" s="128">
        <v>402.06</v>
      </c>
      <c r="H129" s="120" t="s">
        <v>756</v>
      </c>
      <c r="I129" s="120">
        <v>7.8181818181818183</v>
      </c>
      <c r="J129" s="129"/>
      <c r="K129" s="129" t="s">
        <v>229</v>
      </c>
      <c r="L129" s="128">
        <v>240.917653</v>
      </c>
      <c r="M129" s="128">
        <v>108.19986299999999</v>
      </c>
      <c r="N129" s="120"/>
      <c r="O129" s="120"/>
      <c r="P129" s="120" t="s">
        <v>95</v>
      </c>
      <c r="Q129" s="130" t="s">
        <v>96</v>
      </c>
      <c r="R129" s="128"/>
      <c r="S129" s="128"/>
      <c r="T129" s="128"/>
      <c r="U129" s="128"/>
      <c r="V129" s="128"/>
      <c r="W129" s="128">
        <v>294.03853800000002</v>
      </c>
      <c r="X129" s="128">
        <v>108.181169</v>
      </c>
      <c r="Y129" s="128"/>
      <c r="Z129" s="128"/>
      <c r="AA129" s="128"/>
      <c r="AB129" s="128"/>
      <c r="AC129" s="128"/>
      <c r="AD129" s="128"/>
      <c r="AE129" s="129"/>
      <c r="AF129" s="120" t="s">
        <v>143</v>
      </c>
      <c r="AG129" s="129">
        <v>10</v>
      </c>
      <c r="AH129" s="129">
        <v>7</v>
      </c>
      <c r="AI129" s="129"/>
      <c r="AJ129" s="129"/>
      <c r="AK129" s="129"/>
      <c r="AL129" s="129"/>
      <c r="AM129" s="129"/>
      <c r="AN129" s="129"/>
      <c r="AO129" s="120"/>
      <c r="AP129" s="131"/>
      <c r="AQ129" s="129" t="s">
        <v>95</v>
      </c>
      <c r="AR129" s="129"/>
      <c r="AS129" s="129"/>
      <c r="AT129" s="129"/>
      <c r="AU129" s="129"/>
      <c r="AV129" s="120"/>
      <c r="AW129" s="120"/>
      <c r="AX129" s="120"/>
      <c r="AY129" s="120"/>
      <c r="AZ129" s="120"/>
      <c r="BA129" s="120"/>
      <c r="BB129" s="120"/>
      <c r="BC129" s="120"/>
      <c r="BD129" s="120"/>
      <c r="BE129" s="120" t="s">
        <v>424</v>
      </c>
      <c r="BF129" s="120">
        <v>15</v>
      </c>
      <c r="BG129" s="128">
        <v>124.87018723034822</v>
      </c>
      <c r="BH129" s="132"/>
      <c r="BI129" s="120"/>
      <c r="BJ129" s="120" t="s">
        <v>230</v>
      </c>
      <c r="BK129" s="120">
        <v>2023</v>
      </c>
      <c r="BL129" s="120" t="s">
        <v>757</v>
      </c>
      <c r="BM129" s="120" t="s">
        <v>24</v>
      </c>
      <c r="BN129" s="120" t="s">
        <v>758</v>
      </c>
      <c r="BO129" s="120" t="s">
        <v>759</v>
      </c>
      <c r="BP129" s="120" t="s">
        <v>760</v>
      </c>
      <c r="BQ129" s="120"/>
      <c r="BR129" s="120" t="s">
        <v>761</v>
      </c>
      <c r="BS129" s="120" t="s">
        <v>105</v>
      </c>
      <c r="BT129" s="120" t="s">
        <v>762</v>
      </c>
      <c r="BU129" s="120" t="s">
        <v>96</v>
      </c>
      <c r="BV129" s="120" t="s">
        <v>105</v>
      </c>
      <c r="BW129" s="133"/>
      <c r="BX129" s="120"/>
      <c r="BY129" s="120"/>
      <c r="BZ129" s="120"/>
      <c r="CA129" s="120"/>
      <c r="CB129" s="120"/>
      <c r="CC129" s="120"/>
      <c r="CD129" s="120"/>
      <c r="CE129" s="120"/>
      <c r="CF129" s="134">
        <v>163000</v>
      </c>
      <c r="CG129" s="134"/>
      <c r="CH129" s="135">
        <f t="shared" si="15"/>
        <v>0</v>
      </c>
      <c r="CI129" s="134">
        <f t="shared" si="16"/>
        <v>436000</v>
      </c>
      <c r="CJ129" s="134">
        <f t="shared" si="17"/>
        <v>163000</v>
      </c>
      <c r="CK129" s="134"/>
      <c r="CL129" s="133"/>
      <c r="CM129" s="134"/>
      <c r="CN129" s="134"/>
      <c r="CO129" s="134"/>
      <c r="CP129" s="134"/>
      <c r="CQ129" s="134"/>
      <c r="CR129" s="134"/>
      <c r="CS129" s="134"/>
      <c r="CT129" s="134"/>
      <c r="CU129" s="134"/>
      <c r="CV129" s="134"/>
      <c r="CW129" s="134"/>
      <c r="CX129" s="134">
        <v>273000</v>
      </c>
      <c r="CY129" s="134">
        <v>0</v>
      </c>
      <c r="CZ129" s="71"/>
    </row>
    <row r="130" spans="1:104" s="55" customFormat="1" ht="15" customHeight="1" x14ac:dyDescent="0.45">
      <c r="A130" s="140">
        <v>5565</v>
      </c>
      <c r="B130" s="120" t="s">
        <v>810</v>
      </c>
      <c r="C130" s="120">
        <v>5435</v>
      </c>
      <c r="D130" s="120"/>
      <c r="E130" s="127"/>
      <c r="F130" s="120"/>
      <c r="G130" s="128">
        <v>102.32</v>
      </c>
      <c r="H130" s="120" t="s">
        <v>330</v>
      </c>
      <c r="I130" s="120">
        <v>7.8181818181818183</v>
      </c>
      <c r="J130" s="129" t="s">
        <v>95</v>
      </c>
      <c r="K130" s="129" t="s">
        <v>229</v>
      </c>
      <c r="L130" s="128">
        <v>102.404888</v>
      </c>
      <c r="M130" s="128"/>
      <c r="N130" s="120"/>
      <c r="O130" s="120"/>
      <c r="P130" s="120" t="s">
        <v>95</v>
      </c>
      <c r="Q130" s="130" t="s">
        <v>96</v>
      </c>
      <c r="R130" s="128"/>
      <c r="S130" s="128"/>
      <c r="T130" s="128"/>
      <c r="U130" s="128"/>
      <c r="V130" s="128"/>
      <c r="W130" s="128">
        <v>102.404888</v>
      </c>
      <c r="X130" s="128"/>
      <c r="Y130" s="128"/>
      <c r="Z130" s="128"/>
      <c r="AA130" s="128"/>
      <c r="AB130" s="128"/>
      <c r="AC130" s="128"/>
      <c r="AD130" s="128"/>
      <c r="AE130" s="129"/>
      <c r="AF130" s="120" t="s">
        <v>143</v>
      </c>
      <c r="AG130" s="129">
        <v>15</v>
      </c>
      <c r="AH130" s="129">
        <v>12</v>
      </c>
      <c r="AI130" s="129"/>
      <c r="AJ130" s="129"/>
      <c r="AK130" s="129"/>
      <c r="AL130" s="129"/>
      <c r="AM130" s="129"/>
      <c r="AN130" s="129"/>
      <c r="AO130" s="120"/>
      <c r="AP130" s="131"/>
      <c r="AQ130" s="129" t="s">
        <v>95</v>
      </c>
      <c r="AR130" s="129"/>
      <c r="AS130" s="129"/>
      <c r="AT130" s="129"/>
      <c r="AU130" s="129"/>
      <c r="AV130" s="120"/>
      <c r="AW130" s="120"/>
      <c r="AX130" s="120"/>
      <c r="AY130" s="120"/>
      <c r="AZ130" s="120"/>
      <c r="BA130" s="120"/>
      <c r="BB130" s="120"/>
      <c r="BC130" s="120"/>
      <c r="BD130" s="120"/>
      <c r="BE130" s="120" t="s">
        <v>764</v>
      </c>
      <c r="BF130" s="120">
        <v>17</v>
      </c>
      <c r="BG130" s="128">
        <v>121.73937914954013</v>
      </c>
      <c r="BH130" s="132"/>
      <c r="BI130" s="120"/>
      <c r="BJ130" s="120" t="s">
        <v>230</v>
      </c>
      <c r="BK130" s="120">
        <v>2023</v>
      </c>
      <c r="BL130" s="120" t="s">
        <v>811</v>
      </c>
      <c r="BM130" s="120" t="s">
        <v>971</v>
      </c>
      <c r="BN130" s="120" t="s">
        <v>812</v>
      </c>
      <c r="BO130" s="120" t="s">
        <v>813</v>
      </c>
      <c r="BP130" s="120" t="s">
        <v>814</v>
      </c>
      <c r="BQ130" s="120"/>
      <c r="BR130" s="120" t="s">
        <v>815</v>
      </c>
      <c r="BS130" s="120" t="s">
        <v>105</v>
      </c>
      <c r="BT130" s="120" t="s">
        <v>816</v>
      </c>
      <c r="BU130" s="120" t="s">
        <v>96</v>
      </c>
      <c r="BV130" s="120" t="s">
        <v>105</v>
      </c>
      <c r="BW130" s="133"/>
      <c r="BX130" s="120"/>
      <c r="BY130" s="120"/>
      <c r="BZ130" s="120"/>
      <c r="CA130" s="120"/>
      <c r="CB130" s="120"/>
      <c r="CC130" s="120"/>
      <c r="CD130" s="120"/>
      <c r="CE130" s="120"/>
      <c r="CF130" s="134">
        <v>71794.8</v>
      </c>
      <c r="CG130" s="134"/>
      <c r="CH130" s="135">
        <f t="shared" si="15"/>
        <v>0</v>
      </c>
      <c r="CI130" s="134">
        <f t="shared" si="16"/>
        <v>186579.8</v>
      </c>
      <c r="CJ130" s="134">
        <f t="shared" si="17"/>
        <v>71794.8</v>
      </c>
      <c r="CK130" s="134"/>
      <c r="CL130" s="133"/>
      <c r="CM130" s="134"/>
      <c r="CN130" s="134"/>
      <c r="CO130" s="134"/>
      <c r="CP130" s="134"/>
      <c r="CQ130" s="134"/>
      <c r="CR130" s="134"/>
      <c r="CS130" s="134"/>
      <c r="CT130" s="134"/>
      <c r="CU130" s="134"/>
      <c r="CV130" s="134"/>
      <c r="CW130" s="134"/>
      <c r="CX130" s="134">
        <v>114785</v>
      </c>
      <c r="CY130" s="134">
        <v>114785</v>
      </c>
      <c r="CZ130" s="71"/>
    </row>
    <row r="131" spans="1:104" s="55" customFormat="1" ht="15" customHeight="1" x14ac:dyDescent="0.45">
      <c r="A131" s="140">
        <v>5983</v>
      </c>
      <c r="B131" s="120" t="s">
        <v>827</v>
      </c>
      <c r="C131" s="120">
        <v>5435</v>
      </c>
      <c r="D131" s="120"/>
      <c r="E131" s="127"/>
      <c r="F131" s="120"/>
      <c r="G131" s="128" t="s">
        <v>727</v>
      </c>
      <c r="H131" s="120" t="s">
        <v>614</v>
      </c>
      <c r="I131" s="120">
        <v>3.8181818181818183</v>
      </c>
      <c r="J131" s="129"/>
      <c r="K131" s="129" t="s">
        <v>229</v>
      </c>
      <c r="L131" s="128" t="s">
        <v>727</v>
      </c>
      <c r="M131" s="128"/>
      <c r="N131" s="120"/>
      <c r="O131" s="120"/>
      <c r="P131" s="120" t="s">
        <v>95</v>
      </c>
      <c r="Q131" s="130" t="s">
        <v>96</v>
      </c>
      <c r="R131" s="128" t="s">
        <v>95</v>
      </c>
      <c r="S131" s="128"/>
      <c r="T131" s="128"/>
      <c r="U131" s="128"/>
      <c r="V131" s="128"/>
      <c r="W131" s="128" t="s">
        <v>95</v>
      </c>
      <c r="X131" s="128" t="s">
        <v>95</v>
      </c>
      <c r="Y131" s="128"/>
      <c r="Z131" s="128"/>
      <c r="AA131" s="128"/>
      <c r="AB131" s="128"/>
      <c r="AC131" s="128"/>
      <c r="AD131" s="128"/>
      <c r="AE131" s="129"/>
      <c r="AF131" s="120" t="s">
        <v>119</v>
      </c>
      <c r="AG131" s="129"/>
      <c r="AH131" s="129"/>
      <c r="AI131" s="129"/>
      <c r="AJ131" s="129"/>
      <c r="AK131" s="129"/>
      <c r="AL131" s="129"/>
      <c r="AM131" s="129"/>
      <c r="AN131" s="129"/>
      <c r="AO131" s="120"/>
      <c r="AP131" s="131"/>
      <c r="AQ131" s="129" t="s">
        <v>95</v>
      </c>
      <c r="AR131" s="129"/>
      <c r="AS131" s="129"/>
      <c r="AT131" s="129"/>
      <c r="AU131" s="129"/>
      <c r="AV131" s="120"/>
      <c r="AW131" s="120"/>
      <c r="AX131" s="120"/>
      <c r="AY131" s="120"/>
      <c r="AZ131" s="120"/>
      <c r="BA131" s="120"/>
      <c r="BB131" s="120"/>
      <c r="BC131" s="120"/>
      <c r="BD131" s="120"/>
      <c r="BE131" s="120" t="s">
        <v>764</v>
      </c>
      <c r="BF131" s="120">
        <v>18</v>
      </c>
      <c r="BG131" s="128">
        <v>118.81210642226739</v>
      </c>
      <c r="BH131" s="132"/>
      <c r="BI131" s="120"/>
      <c r="BJ131" s="120" t="s">
        <v>230</v>
      </c>
      <c r="BK131" s="120">
        <v>2023</v>
      </c>
      <c r="BL131" s="120" t="s">
        <v>697</v>
      </c>
      <c r="BM131" s="120" t="s">
        <v>21</v>
      </c>
      <c r="BN131" s="120" t="s">
        <v>202</v>
      </c>
      <c r="BO131" s="120" t="s">
        <v>202</v>
      </c>
      <c r="BP131" s="120" t="s">
        <v>202</v>
      </c>
      <c r="BQ131" s="120"/>
      <c r="BR131" s="120" t="s">
        <v>828</v>
      </c>
      <c r="BS131" s="120" t="s">
        <v>105</v>
      </c>
      <c r="BT131" s="120" t="s">
        <v>202</v>
      </c>
      <c r="BU131" s="120" t="s">
        <v>96</v>
      </c>
      <c r="BV131" s="120" t="s">
        <v>105</v>
      </c>
      <c r="BW131" s="133"/>
      <c r="BX131" s="120"/>
      <c r="BY131" s="120"/>
      <c r="BZ131" s="120"/>
      <c r="CA131" s="120"/>
      <c r="CB131" s="120"/>
      <c r="CC131" s="120"/>
      <c r="CD131" s="120"/>
      <c r="CE131" s="120"/>
      <c r="CF131" s="134">
        <v>50000</v>
      </c>
      <c r="CG131" s="134"/>
      <c r="CH131" s="135">
        <f t="shared" si="15"/>
        <v>0</v>
      </c>
      <c r="CI131" s="134">
        <f t="shared" si="16"/>
        <v>50000</v>
      </c>
      <c r="CJ131" s="134">
        <f t="shared" si="17"/>
        <v>50000</v>
      </c>
      <c r="CK131" s="134"/>
      <c r="CL131" s="133"/>
      <c r="CM131" s="134"/>
      <c r="CN131" s="134"/>
      <c r="CO131" s="134"/>
      <c r="CP131" s="134"/>
      <c r="CQ131" s="134"/>
      <c r="CR131" s="134"/>
      <c r="CS131" s="134"/>
      <c r="CT131" s="134"/>
      <c r="CU131" s="134"/>
      <c r="CV131" s="134"/>
      <c r="CW131" s="134"/>
      <c r="CX131" s="134">
        <v>0</v>
      </c>
      <c r="CY131" s="134">
        <v>0</v>
      </c>
      <c r="CZ131" s="71"/>
    </row>
    <row r="132" spans="1:104" s="55" customFormat="1" ht="15" customHeight="1" x14ac:dyDescent="0.45">
      <c r="A132" s="140">
        <v>5753</v>
      </c>
      <c r="B132" s="120" t="s">
        <v>891</v>
      </c>
      <c r="C132" s="120">
        <v>5435</v>
      </c>
      <c r="D132" s="120"/>
      <c r="E132" s="127" t="s">
        <v>96</v>
      </c>
      <c r="F132" s="120" t="s">
        <v>23</v>
      </c>
      <c r="G132" s="129">
        <v>677.92</v>
      </c>
      <c r="H132" s="120" t="s">
        <v>356</v>
      </c>
      <c r="I132" s="120" t="e">
        <v>#N/A</v>
      </c>
      <c r="J132" s="120"/>
      <c r="K132" s="120"/>
      <c r="L132" s="128"/>
      <c r="M132" s="128"/>
      <c r="N132" s="120"/>
      <c r="O132" s="120"/>
      <c r="P132" s="120"/>
      <c r="Q132" s="130" t="s">
        <v>96</v>
      </c>
      <c r="R132" s="128"/>
      <c r="S132" s="128"/>
      <c r="T132" s="128">
        <v>677.92</v>
      </c>
      <c r="U132" s="128"/>
      <c r="V132" s="128"/>
      <c r="W132" s="128"/>
      <c r="X132" s="128"/>
      <c r="Y132" s="128"/>
      <c r="Z132" s="128"/>
      <c r="AA132" s="128"/>
      <c r="AB132" s="128"/>
      <c r="AC132" s="128"/>
      <c r="AD132" s="128"/>
      <c r="AE132" s="129"/>
      <c r="AF132" s="120" t="s">
        <v>460</v>
      </c>
      <c r="AG132" s="129">
        <v>14</v>
      </c>
      <c r="AH132" s="129"/>
      <c r="AI132" s="129"/>
      <c r="AJ132" s="129">
        <v>4</v>
      </c>
      <c r="AK132" s="129"/>
      <c r="AL132" s="129"/>
      <c r="AM132" s="129"/>
      <c r="AN132" s="120"/>
      <c r="AO132" s="120"/>
      <c r="AP132" s="134"/>
      <c r="AQ132" s="120" t="s">
        <v>95</v>
      </c>
      <c r="AR132" s="120"/>
      <c r="AS132" s="120"/>
      <c r="AT132" s="120"/>
      <c r="AU132" s="120"/>
      <c r="AV132" s="120"/>
      <c r="AW132" s="120"/>
      <c r="AX132" s="120"/>
      <c r="AY132" s="120"/>
      <c r="AZ132" s="120"/>
      <c r="BA132" s="120"/>
      <c r="BB132" s="120"/>
      <c r="BC132" s="120"/>
      <c r="BD132" s="138"/>
      <c r="BE132" s="120" t="s">
        <v>877</v>
      </c>
      <c r="BF132" s="120"/>
      <c r="BG132" s="120"/>
      <c r="BH132" s="136"/>
      <c r="BI132" s="120"/>
      <c r="BJ132" s="120" t="s">
        <v>230</v>
      </c>
      <c r="BK132" s="120">
        <v>2023</v>
      </c>
      <c r="BL132" s="120" t="s">
        <v>892</v>
      </c>
      <c r="BM132" s="120" t="s">
        <v>893</v>
      </c>
      <c r="BN132" s="120"/>
      <c r="BO132" s="120"/>
      <c r="BP132" s="120"/>
      <c r="BQ132" s="120"/>
      <c r="BR132" s="120" t="s">
        <v>894</v>
      </c>
      <c r="BS132" s="120" t="s">
        <v>105</v>
      </c>
      <c r="BT132" s="120" t="s">
        <v>895</v>
      </c>
      <c r="BU132" s="120" t="s">
        <v>96</v>
      </c>
      <c r="BV132" s="120" t="s">
        <v>105</v>
      </c>
      <c r="BW132" s="133"/>
      <c r="BX132" s="120"/>
      <c r="BY132" s="120"/>
      <c r="BZ132" s="120"/>
      <c r="CA132" s="120"/>
      <c r="CB132" s="120"/>
      <c r="CC132" s="120"/>
      <c r="CD132" s="120"/>
      <c r="CE132" s="120"/>
      <c r="CF132" s="134">
        <v>20500</v>
      </c>
      <c r="CG132" s="134"/>
      <c r="CH132" s="135">
        <f t="shared" si="15"/>
        <v>0</v>
      </c>
      <c r="CI132" s="134">
        <f t="shared" si="16"/>
        <v>20500</v>
      </c>
      <c r="CJ132" s="134">
        <f t="shared" si="17"/>
        <v>20500</v>
      </c>
      <c r="CK132" s="134"/>
      <c r="CL132" s="133"/>
      <c r="CM132" s="134"/>
      <c r="CN132" s="134"/>
      <c r="CO132" s="134"/>
      <c r="CP132" s="134"/>
      <c r="CQ132" s="134"/>
      <c r="CR132" s="134"/>
      <c r="CS132" s="134"/>
      <c r="CT132" s="134"/>
      <c r="CU132" s="134"/>
      <c r="CV132" s="134"/>
      <c r="CW132" s="134"/>
      <c r="CX132" s="134">
        <v>0</v>
      </c>
      <c r="CY132" s="134">
        <v>37500</v>
      </c>
      <c r="CZ132" s="71"/>
    </row>
    <row r="133" spans="1:104" s="55" customFormat="1" ht="15" customHeight="1" x14ac:dyDescent="0.45">
      <c r="A133" s="140">
        <v>6052</v>
      </c>
      <c r="B133" s="120" t="s">
        <v>899</v>
      </c>
      <c r="C133" s="120">
        <v>5435</v>
      </c>
      <c r="D133" s="120"/>
      <c r="E133" s="127" t="s">
        <v>129</v>
      </c>
      <c r="F133" s="120" t="s">
        <v>31</v>
      </c>
      <c r="G133" s="128">
        <v>0</v>
      </c>
      <c r="H133" s="120" t="s">
        <v>330</v>
      </c>
      <c r="I133" s="120" t="e">
        <v>#N/A</v>
      </c>
      <c r="J133" s="129"/>
      <c r="K133" s="129"/>
      <c r="L133" s="128"/>
      <c r="M133" s="128"/>
      <c r="N133" s="120"/>
      <c r="O133" s="120"/>
      <c r="P133" s="120" t="s">
        <v>95</v>
      </c>
      <c r="Q133" s="130" t="s">
        <v>96</v>
      </c>
      <c r="R133" s="128"/>
      <c r="S133" s="128"/>
      <c r="T133" s="128"/>
      <c r="U133" s="128"/>
      <c r="V133" s="128"/>
      <c r="W133" s="128"/>
      <c r="X133" s="128"/>
      <c r="Y133" s="128"/>
      <c r="Z133" s="128"/>
      <c r="AA133" s="128"/>
      <c r="AB133" s="128" t="s">
        <v>129</v>
      </c>
      <c r="AC133" s="128"/>
      <c r="AD133" s="128"/>
      <c r="AE133" s="129"/>
      <c r="AF133" s="120" t="s">
        <v>331</v>
      </c>
      <c r="AG133" s="129">
        <v>12</v>
      </c>
      <c r="AH133" s="129">
        <v>9</v>
      </c>
      <c r="AI133" s="129"/>
      <c r="AJ133" s="129"/>
      <c r="AK133" s="129">
        <v>7</v>
      </c>
      <c r="AL133" s="129"/>
      <c r="AM133" s="129"/>
      <c r="AN133" s="129"/>
      <c r="AO133" s="120" t="s">
        <v>95</v>
      </c>
      <c r="AP133" s="131">
        <v>126000</v>
      </c>
      <c r="AQ133" s="129" t="s">
        <v>95</v>
      </c>
      <c r="AR133" s="129" t="s">
        <v>95</v>
      </c>
      <c r="AS133" s="129" t="s">
        <v>95</v>
      </c>
      <c r="AT133" s="129"/>
      <c r="AU133" s="129"/>
      <c r="AV133" s="120"/>
      <c r="AW133" s="120"/>
      <c r="AX133" s="120"/>
      <c r="AY133" s="120"/>
      <c r="AZ133" s="120"/>
      <c r="BA133" s="120"/>
      <c r="BB133" s="120" t="s">
        <v>95</v>
      </c>
      <c r="BC133" s="120"/>
      <c r="BD133" s="120"/>
      <c r="BE133" s="120" t="s">
        <v>877</v>
      </c>
      <c r="BF133" s="120"/>
      <c r="BG133" s="120"/>
      <c r="BH133" s="136"/>
      <c r="BI133" s="120"/>
      <c r="BJ133" s="120" t="s">
        <v>230</v>
      </c>
      <c r="BK133" s="120">
        <v>2023</v>
      </c>
      <c r="BL133" s="120" t="s">
        <v>900</v>
      </c>
      <c r="BM133" s="120" t="s">
        <v>31</v>
      </c>
      <c r="BN133" s="120"/>
      <c r="BO133" s="120" t="s">
        <v>901</v>
      </c>
      <c r="BP133" s="120" t="s">
        <v>902</v>
      </c>
      <c r="BQ133" s="120"/>
      <c r="BR133" s="120" t="s">
        <v>903</v>
      </c>
      <c r="BS133" s="120" t="s">
        <v>105</v>
      </c>
      <c r="BT133" s="120" t="s">
        <v>904</v>
      </c>
      <c r="BU133" s="120" t="s">
        <v>96</v>
      </c>
      <c r="BV133" s="120" t="s">
        <v>105</v>
      </c>
      <c r="BW133" s="133"/>
      <c r="BX133" s="120"/>
      <c r="BY133" s="120"/>
      <c r="BZ133" s="120"/>
      <c r="CA133" s="120"/>
      <c r="CB133" s="120"/>
      <c r="CC133" s="120"/>
      <c r="CD133" s="120"/>
      <c r="CE133" s="120"/>
      <c r="CF133" s="134">
        <v>126000</v>
      </c>
      <c r="CG133" s="134"/>
      <c r="CH133" s="135">
        <f t="shared" si="15"/>
        <v>0</v>
      </c>
      <c r="CI133" s="134">
        <f t="shared" si="16"/>
        <v>126000</v>
      </c>
      <c r="CJ133" s="134">
        <f t="shared" si="17"/>
        <v>126000</v>
      </c>
      <c r="CK133" s="134"/>
      <c r="CL133" s="133"/>
      <c r="CM133" s="134"/>
      <c r="CN133" s="134"/>
      <c r="CO133" s="134"/>
      <c r="CP133" s="134"/>
      <c r="CQ133" s="134"/>
      <c r="CR133" s="134"/>
      <c r="CS133" s="134"/>
      <c r="CT133" s="134"/>
      <c r="CU133" s="134"/>
      <c r="CV133" s="134"/>
      <c r="CW133" s="134"/>
      <c r="CX133" s="134">
        <v>0</v>
      </c>
      <c r="CY133" s="134">
        <v>160000</v>
      </c>
      <c r="CZ133" s="71"/>
    </row>
    <row r="134" spans="1:104" s="55" customFormat="1" ht="15" customHeight="1" x14ac:dyDescent="0.45">
      <c r="A134" s="140">
        <v>5946</v>
      </c>
      <c r="B134" s="120" t="s">
        <v>423</v>
      </c>
      <c r="C134" s="120">
        <v>5735</v>
      </c>
      <c r="D134" s="120"/>
      <c r="E134" s="127"/>
      <c r="F134" s="120"/>
      <c r="G134" s="128">
        <v>34.619999999999997</v>
      </c>
      <c r="H134" s="120" t="s">
        <v>364</v>
      </c>
      <c r="I134" s="120">
        <v>7.375</v>
      </c>
      <c r="J134" s="129"/>
      <c r="K134" s="129"/>
      <c r="L134" s="128"/>
      <c r="M134" s="128"/>
      <c r="N134" s="128"/>
      <c r="O134" s="120"/>
      <c r="P134" s="120"/>
      <c r="Q134" s="130" t="s">
        <v>96</v>
      </c>
      <c r="R134" s="128">
        <v>8.118824</v>
      </c>
      <c r="S134" s="128"/>
      <c r="T134" s="128"/>
      <c r="U134" s="128"/>
      <c r="V134" s="128"/>
      <c r="W134" s="128">
        <v>26.527369999999998</v>
      </c>
      <c r="X134" s="128"/>
      <c r="Y134" s="128"/>
      <c r="Z134" s="128"/>
      <c r="AA134" s="128"/>
      <c r="AB134" s="128"/>
      <c r="AC134" s="128"/>
      <c r="AD134" s="128"/>
      <c r="AE134" s="129"/>
      <c r="AF134" s="120" t="s">
        <v>206</v>
      </c>
      <c r="AG134" s="129">
        <v>16</v>
      </c>
      <c r="AH134" s="129"/>
      <c r="AI134" s="129">
        <v>3</v>
      </c>
      <c r="AJ134" s="129"/>
      <c r="AK134" s="129"/>
      <c r="AL134" s="129"/>
      <c r="AM134" s="129"/>
      <c r="AN134" s="129"/>
      <c r="AO134" s="120"/>
      <c r="AP134" s="131"/>
      <c r="AQ134" s="129" t="s">
        <v>95</v>
      </c>
      <c r="AR134" s="129"/>
      <c r="AS134" s="129"/>
      <c r="AT134" s="129"/>
      <c r="AU134" s="129"/>
      <c r="AV134" s="120"/>
      <c r="AW134" s="120"/>
      <c r="AX134" s="120"/>
      <c r="AY134" s="120"/>
      <c r="AZ134" s="120"/>
      <c r="BA134" s="120"/>
      <c r="BB134" s="120"/>
      <c r="BC134" s="120"/>
      <c r="BD134" s="120" t="s">
        <v>95</v>
      </c>
      <c r="BE134" s="120" t="s">
        <v>424</v>
      </c>
      <c r="BF134" s="120">
        <v>8</v>
      </c>
      <c r="BG134" s="128">
        <v>137.08554170449653</v>
      </c>
      <c r="BH134" s="132"/>
      <c r="BI134" s="120"/>
      <c r="BJ134" s="120" t="s">
        <v>196</v>
      </c>
      <c r="BK134" s="120">
        <v>2023</v>
      </c>
      <c r="BL134" s="120" t="s">
        <v>258</v>
      </c>
      <c r="BM134" s="120" t="s">
        <v>30</v>
      </c>
      <c r="BN134" s="120" t="s">
        <v>259</v>
      </c>
      <c r="BO134" s="120" t="s">
        <v>260</v>
      </c>
      <c r="BP134" s="120" t="s">
        <v>261</v>
      </c>
      <c r="BQ134" s="120"/>
      <c r="BR134" s="120" t="s">
        <v>425</v>
      </c>
      <c r="BS134" s="120" t="s">
        <v>105</v>
      </c>
      <c r="BT134" s="120" t="s">
        <v>426</v>
      </c>
      <c r="BU134" s="120" t="s">
        <v>96</v>
      </c>
      <c r="BV134" s="120" t="s">
        <v>105</v>
      </c>
      <c r="BW134" s="133"/>
      <c r="BX134" s="120"/>
      <c r="BY134" s="120"/>
      <c r="BZ134" s="120"/>
      <c r="CA134" s="120"/>
      <c r="CB134" s="120"/>
      <c r="CC134" s="120"/>
      <c r="CD134" s="120"/>
      <c r="CE134" s="120"/>
      <c r="CF134" s="134">
        <v>500023</v>
      </c>
      <c r="CG134" s="134"/>
      <c r="CH134" s="135">
        <f t="shared" si="15"/>
        <v>0</v>
      </c>
      <c r="CI134" s="134">
        <f t="shared" si="16"/>
        <v>500023</v>
      </c>
      <c r="CJ134" s="134">
        <f t="shared" si="17"/>
        <v>500023</v>
      </c>
      <c r="CK134" s="134"/>
      <c r="CL134" s="133"/>
      <c r="CM134" s="134"/>
      <c r="CN134" s="134"/>
      <c r="CO134" s="134"/>
      <c r="CP134" s="134"/>
      <c r="CQ134" s="134"/>
      <c r="CR134" s="134"/>
      <c r="CS134" s="134"/>
      <c r="CT134" s="134"/>
      <c r="CU134" s="134"/>
      <c r="CV134" s="134"/>
      <c r="CW134" s="134"/>
      <c r="CX134" s="134">
        <v>0</v>
      </c>
      <c r="CY134" s="134">
        <v>39575</v>
      </c>
      <c r="CZ134" s="71"/>
    </row>
    <row r="135" spans="1:104" s="55" customFormat="1" ht="15" customHeight="1" x14ac:dyDescent="0.45">
      <c r="A135" s="140">
        <v>5878</v>
      </c>
      <c r="B135" s="120" t="s">
        <v>498</v>
      </c>
      <c r="C135" s="120">
        <v>5735</v>
      </c>
      <c r="D135" s="120"/>
      <c r="E135" s="127"/>
      <c r="F135" s="120"/>
      <c r="G135" s="128">
        <v>394.96</v>
      </c>
      <c r="H135" s="120" t="s">
        <v>256</v>
      </c>
      <c r="I135" s="120">
        <v>8</v>
      </c>
      <c r="J135" s="129"/>
      <c r="K135" s="129"/>
      <c r="L135" s="128"/>
      <c r="M135" s="128"/>
      <c r="N135" s="128">
        <v>553.64970200000005</v>
      </c>
      <c r="O135" s="129" t="s">
        <v>499</v>
      </c>
      <c r="P135" s="120"/>
      <c r="Q135" s="130" t="s">
        <v>96</v>
      </c>
      <c r="R135" s="128">
        <v>98.792569</v>
      </c>
      <c r="S135" s="128"/>
      <c r="T135" s="128"/>
      <c r="U135" s="128"/>
      <c r="V135" s="128"/>
      <c r="W135" s="128">
        <v>80.863535999999996</v>
      </c>
      <c r="X135" s="128">
        <v>215.56402800000001</v>
      </c>
      <c r="Y135" s="128"/>
      <c r="Z135" s="128"/>
      <c r="AA135" s="128"/>
      <c r="AB135" s="128"/>
      <c r="AC135" s="128"/>
      <c r="AD135" s="128"/>
      <c r="AE135" s="129"/>
      <c r="AF135" s="120" t="s">
        <v>500</v>
      </c>
      <c r="AG135" s="129">
        <v>14</v>
      </c>
      <c r="AH135" s="129">
        <v>12</v>
      </c>
      <c r="AI135" s="129">
        <v>6</v>
      </c>
      <c r="AJ135" s="129"/>
      <c r="AK135" s="129">
        <v>1</v>
      </c>
      <c r="AL135" s="129"/>
      <c r="AM135" s="129">
        <v>2</v>
      </c>
      <c r="AN135" s="129"/>
      <c r="AO135" s="120"/>
      <c r="AP135" s="131"/>
      <c r="AQ135" s="129" t="s">
        <v>95</v>
      </c>
      <c r="AR135" s="129"/>
      <c r="AS135" s="129"/>
      <c r="AT135" s="129"/>
      <c r="AU135" s="129"/>
      <c r="AV135" s="120"/>
      <c r="AW135" s="120"/>
      <c r="AX135" s="120"/>
      <c r="AY135" s="120"/>
      <c r="AZ135" s="120"/>
      <c r="BA135" s="120"/>
      <c r="BB135" s="120"/>
      <c r="BC135" s="120"/>
      <c r="BD135" s="120" t="s">
        <v>95</v>
      </c>
      <c r="BE135" s="120" t="s">
        <v>424</v>
      </c>
      <c r="BF135" s="120">
        <v>11</v>
      </c>
      <c r="BG135" s="128">
        <v>135.50220837116322</v>
      </c>
      <c r="BH135" s="132"/>
      <c r="BI135" s="120"/>
      <c r="BJ135" s="120" t="s">
        <v>196</v>
      </c>
      <c r="BK135" s="120">
        <v>2023</v>
      </c>
      <c r="BL135" s="120" t="s">
        <v>501</v>
      </c>
      <c r="BM135" s="120" t="s">
        <v>24</v>
      </c>
      <c r="BN135" s="120" t="s">
        <v>502</v>
      </c>
      <c r="BO135" s="120" t="s">
        <v>503</v>
      </c>
      <c r="BP135" s="120" t="s">
        <v>504</v>
      </c>
      <c r="BQ135" s="120"/>
      <c r="BR135" s="120" t="s">
        <v>505</v>
      </c>
      <c r="BS135" s="120" t="s">
        <v>105</v>
      </c>
      <c r="BT135" s="120" t="s">
        <v>506</v>
      </c>
      <c r="BU135" s="120" t="s">
        <v>96</v>
      </c>
      <c r="BV135" s="120" t="s">
        <v>105</v>
      </c>
      <c r="BW135" s="133"/>
      <c r="BX135" s="120"/>
      <c r="BY135" s="120"/>
      <c r="BZ135" s="120"/>
      <c r="CA135" s="120"/>
      <c r="CB135" s="120"/>
      <c r="CC135" s="120"/>
      <c r="CD135" s="120"/>
      <c r="CE135" s="120"/>
      <c r="CF135" s="134">
        <v>28600</v>
      </c>
      <c r="CG135" s="134"/>
      <c r="CH135" s="135">
        <f t="shared" si="15"/>
        <v>0</v>
      </c>
      <c r="CI135" s="134">
        <f t="shared" si="16"/>
        <v>40100</v>
      </c>
      <c r="CJ135" s="134">
        <f t="shared" si="17"/>
        <v>28600</v>
      </c>
      <c r="CK135" s="134"/>
      <c r="CL135" s="133"/>
      <c r="CM135" s="134"/>
      <c r="CN135" s="134"/>
      <c r="CO135" s="134"/>
      <c r="CP135" s="134"/>
      <c r="CQ135" s="134"/>
      <c r="CR135" s="134"/>
      <c r="CS135" s="134"/>
      <c r="CT135" s="134"/>
      <c r="CU135" s="134"/>
      <c r="CV135" s="134"/>
      <c r="CW135" s="134"/>
      <c r="CX135" s="134">
        <v>11500</v>
      </c>
      <c r="CY135" s="134">
        <v>0</v>
      </c>
      <c r="CZ135" s="71"/>
    </row>
    <row r="136" spans="1:104" s="55" customFormat="1" ht="15" customHeight="1" x14ac:dyDescent="0.45">
      <c r="A136" s="140">
        <v>5904</v>
      </c>
      <c r="B136" s="127" t="s">
        <v>638</v>
      </c>
      <c r="C136" s="120">
        <v>5735</v>
      </c>
      <c r="D136" s="120"/>
      <c r="E136" s="127"/>
      <c r="F136" s="120"/>
      <c r="G136" s="128">
        <v>1491.01</v>
      </c>
      <c r="H136" s="120" t="s">
        <v>256</v>
      </c>
      <c r="I136" s="120">
        <v>8</v>
      </c>
      <c r="J136" s="129" t="s">
        <v>95</v>
      </c>
      <c r="K136" s="129" t="s">
        <v>280</v>
      </c>
      <c r="L136" s="128">
        <v>1489.668445</v>
      </c>
      <c r="M136" s="128"/>
      <c r="N136" s="120"/>
      <c r="O136" s="120"/>
      <c r="P136" s="120"/>
      <c r="Q136" s="130" t="s">
        <v>96</v>
      </c>
      <c r="R136" s="128"/>
      <c r="S136" s="128"/>
      <c r="T136" s="128"/>
      <c r="U136" s="128"/>
      <c r="V136" s="128"/>
      <c r="W136" s="128">
        <v>46.288979999999995</v>
      </c>
      <c r="X136" s="128"/>
      <c r="Y136" s="128"/>
      <c r="Z136" s="128"/>
      <c r="AA136" s="128"/>
      <c r="AB136" s="128">
        <v>1445.91058</v>
      </c>
      <c r="AC136" s="128"/>
      <c r="AD136" s="128"/>
      <c r="AE136" s="129"/>
      <c r="AF136" s="120" t="s">
        <v>143</v>
      </c>
      <c r="AG136" s="129">
        <v>5</v>
      </c>
      <c r="AH136" s="129">
        <v>4</v>
      </c>
      <c r="AI136" s="129"/>
      <c r="AJ136" s="129"/>
      <c r="AK136" s="129"/>
      <c r="AL136" s="129"/>
      <c r="AM136" s="129"/>
      <c r="AN136" s="129"/>
      <c r="AO136" s="120"/>
      <c r="AP136" s="131"/>
      <c r="AQ136" s="129" t="s">
        <v>95</v>
      </c>
      <c r="AR136" s="129" t="s">
        <v>95</v>
      </c>
      <c r="AS136" s="129" t="s">
        <v>95</v>
      </c>
      <c r="AT136" s="129"/>
      <c r="AU136" s="129"/>
      <c r="AV136" s="120"/>
      <c r="AW136" s="120"/>
      <c r="AX136" s="120"/>
      <c r="AY136" s="120"/>
      <c r="AZ136" s="120"/>
      <c r="BA136" s="120"/>
      <c r="BB136" s="120" t="s">
        <v>95</v>
      </c>
      <c r="BC136" s="120"/>
      <c r="BD136" s="120" t="s">
        <v>95</v>
      </c>
      <c r="BE136" s="120" t="s">
        <v>424</v>
      </c>
      <c r="BF136" s="120">
        <v>12</v>
      </c>
      <c r="BG136" s="128">
        <v>130.74327979973464</v>
      </c>
      <c r="BH136" s="132"/>
      <c r="BI136" s="120" t="s">
        <v>639</v>
      </c>
      <c r="BJ136" s="120" t="s">
        <v>196</v>
      </c>
      <c r="BK136" s="120">
        <v>2023</v>
      </c>
      <c r="BL136" s="120" t="s">
        <v>640</v>
      </c>
      <c r="BM136" s="120" t="s">
        <v>31</v>
      </c>
      <c r="BN136" s="120"/>
      <c r="BO136" s="120" t="s">
        <v>641</v>
      </c>
      <c r="BP136" s="120" t="s">
        <v>642</v>
      </c>
      <c r="BQ136" s="120"/>
      <c r="BR136" s="120" t="s">
        <v>643</v>
      </c>
      <c r="BS136" s="120" t="s">
        <v>105</v>
      </c>
      <c r="BT136" s="120" t="s">
        <v>644</v>
      </c>
      <c r="BU136" s="120" t="s">
        <v>96</v>
      </c>
      <c r="BV136" s="120" t="s">
        <v>105</v>
      </c>
      <c r="BW136" s="133"/>
      <c r="BX136" s="120"/>
      <c r="BY136" s="120"/>
      <c r="BZ136" s="120"/>
      <c r="CA136" s="120"/>
      <c r="CB136" s="120"/>
      <c r="CC136" s="120"/>
      <c r="CD136" s="120"/>
      <c r="CE136" s="120"/>
      <c r="CF136" s="134">
        <v>531970</v>
      </c>
      <c r="CG136" s="134"/>
      <c r="CH136" s="135">
        <f t="shared" si="15"/>
        <v>0</v>
      </c>
      <c r="CI136" s="134">
        <f t="shared" si="16"/>
        <v>531970</v>
      </c>
      <c r="CJ136" s="134">
        <f t="shared" si="17"/>
        <v>531970</v>
      </c>
      <c r="CK136" s="134"/>
      <c r="CL136" s="133"/>
      <c r="CM136" s="134"/>
      <c r="CN136" s="134"/>
      <c r="CO136" s="134"/>
      <c r="CP136" s="134"/>
      <c r="CQ136" s="134"/>
      <c r="CR136" s="134"/>
      <c r="CS136" s="134"/>
      <c r="CT136" s="134"/>
      <c r="CU136" s="134"/>
      <c r="CV136" s="134"/>
      <c r="CW136" s="134"/>
      <c r="CX136" s="134">
        <v>0</v>
      </c>
      <c r="CY136" s="134">
        <v>106390</v>
      </c>
      <c r="CZ136" s="71"/>
    </row>
    <row r="137" spans="1:104" s="55" customFormat="1" ht="15" customHeight="1" x14ac:dyDescent="0.45">
      <c r="A137" s="140">
        <v>5970</v>
      </c>
      <c r="B137" s="120" t="s">
        <v>839</v>
      </c>
      <c r="C137" s="120">
        <v>5735</v>
      </c>
      <c r="D137" s="120"/>
      <c r="E137" s="127"/>
      <c r="F137" s="120"/>
      <c r="G137" s="128">
        <v>1.47</v>
      </c>
      <c r="H137" s="120" t="s">
        <v>840</v>
      </c>
      <c r="I137" s="120">
        <v>4.5</v>
      </c>
      <c r="J137" s="129"/>
      <c r="K137" s="129"/>
      <c r="L137" s="128"/>
      <c r="M137" s="128"/>
      <c r="N137" s="120"/>
      <c r="O137" s="120"/>
      <c r="P137" s="120"/>
      <c r="Q137" s="130" t="s">
        <v>96</v>
      </c>
      <c r="R137" s="128"/>
      <c r="S137" s="128"/>
      <c r="T137" s="128"/>
      <c r="U137" s="128"/>
      <c r="V137" s="128"/>
      <c r="W137" s="128"/>
      <c r="X137" s="128"/>
      <c r="Y137" s="128"/>
      <c r="Z137" s="128"/>
      <c r="AA137" s="128"/>
      <c r="AB137" s="128"/>
      <c r="AC137" s="128"/>
      <c r="AD137" s="128"/>
      <c r="AE137" s="129"/>
      <c r="AF137" s="120" t="s">
        <v>119</v>
      </c>
      <c r="AG137" s="129"/>
      <c r="AH137" s="129"/>
      <c r="AI137" s="129"/>
      <c r="AJ137" s="129"/>
      <c r="AK137" s="129"/>
      <c r="AL137" s="129"/>
      <c r="AM137" s="129"/>
      <c r="AN137" s="129" t="s">
        <v>95</v>
      </c>
      <c r="AO137" s="120"/>
      <c r="AP137" s="131"/>
      <c r="AQ137" s="129" t="s">
        <v>95</v>
      </c>
      <c r="AR137" s="129" t="s">
        <v>95</v>
      </c>
      <c r="AS137" s="129"/>
      <c r="AT137" s="129"/>
      <c r="AU137" s="129"/>
      <c r="AV137" s="120" t="s">
        <v>95</v>
      </c>
      <c r="AW137" s="120"/>
      <c r="AX137" s="120"/>
      <c r="AY137" s="120"/>
      <c r="AZ137" s="120"/>
      <c r="BA137" s="120" t="s">
        <v>131</v>
      </c>
      <c r="BB137" s="120"/>
      <c r="BC137" s="120"/>
      <c r="BD137" s="120"/>
      <c r="BE137" s="120" t="s">
        <v>764</v>
      </c>
      <c r="BF137" s="120">
        <v>18</v>
      </c>
      <c r="BG137" s="128">
        <v>115.27006551402036</v>
      </c>
      <c r="BH137" s="132"/>
      <c r="BI137" s="120"/>
      <c r="BJ137" s="120" t="s">
        <v>196</v>
      </c>
      <c r="BK137" s="120">
        <v>2023</v>
      </c>
      <c r="BL137" s="120" t="s">
        <v>750</v>
      </c>
      <c r="BM137" s="120" t="s">
        <v>841</v>
      </c>
      <c r="BN137" s="120"/>
      <c r="BO137" s="120">
        <v>8015202505</v>
      </c>
      <c r="BP137" s="120" t="s">
        <v>752</v>
      </c>
      <c r="BQ137" s="120"/>
      <c r="BR137" s="120" t="s">
        <v>842</v>
      </c>
      <c r="BS137" s="120" t="s">
        <v>105</v>
      </c>
      <c r="BT137" s="120" t="s">
        <v>843</v>
      </c>
      <c r="BU137" s="120" t="s">
        <v>96</v>
      </c>
      <c r="BV137" s="120" t="s">
        <v>105</v>
      </c>
      <c r="BW137" s="133"/>
      <c r="BX137" s="120"/>
      <c r="BY137" s="120"/>
      <c r="BZ137" s="120"/>
      <c r="CA137" s="120"/>
      <c r="CB137" s="120"/>
      <c r="CC137" s="120"/>
      <c r="CD137" s="120"/>
      <c r="CE137" s="120"/>
      <c r="CF137" s="134">
        <v>96065</v>
      </c>
      <c r="CG137" s="134"/>
      <c r="CH137" s="135">
        <f t="shared" si="15"/>
        <v>0</v>
      </c>
      <c r="CI137" s="134">
        <f t="shared" si="16"/>
        <v>104665</v>
      </c>
      <c r="CJ137" s="134">
        <f t="shared" si="17"/>
        <v>96065</v>
      </c>
      <c r="CK137" s="134"/>
      <c r="CL137" s="133"/>
      <c r="CM137" s="134"/>
      <c r="CN137" s="134"/>
      <c r="CO137" s="134"/>
      <c r="CP137" s="134"/>
      <c r="CQ137" s="134"/>
      <c r="CR137" s="134"/>
      <c r="CS137" s="134"/>
      <c r="CT137" s="134"/>
      <c r="CU137" s="134"/>
      <c r="CV137" s="134"/>
      <c r="CW137" s="134"/>
      <c r="CX137" s="134">
        <v>8600</v>
      </c>
      <c r="CY137" s="134">
        <v>10050</v>
      </c>
      <c r="CZ137" s="71"/>
    </row>
    <row r="138" spans="1:104" s="55" customFormat="1" ht="15" customHeight="1" x14ac:dyDescent="0.45">
      <c r="A138" s="140">
        <v>5907</v>
      </c>
      <c r="B138" s="120" t="s">
        <v>397</v>
      </c>
      <c r="C138" s="120">
        <v>5640</v>
      </c>
      <c r="D138" s="120"/>
      <c r="E138" s="127" t="s">
        <v>96</v>
      </c>
      <c r="F138" s="120" t="s">
        <v>21</v>
      </c>
      <c r="G138" s="128">
        <v>1882.29</v>
      </c>
      <c r="H138" s="120" t="s">
        <v>173</v>
      </c>
      <c r="I138" s="139">
        <v>7.666666666666667</v>
      </c>
      <c r="J138" s="129" t="s">
        <v>95</v>
      </c>
      <c r="K138" s="129" t="s">
        <v>239</v>
      </c>
      <c r="L138" s="128">
        <v>103.21311900000001</v>
      </c>
      <c r="M138" s="128"/>
      <c r="N138" s="120"/>
      <c r="O138" s="120"/>
      <c r="P138" s="120"/>
      <c r="Q138" s="130" t="s">
        <v>96</v>
      </c>
      <c r="R138" s="128">
        <v>1882.7824740000001</v>
      </c>
      <c r="S138" s="128"/>
      <c r="T138" s="128"/>
      <c r="U138" s="128"/>
      <c r="V138" s="128"/>
      <c r="W138" s="128"/>
      <c r="X138" s="128"/>
      <c r="Y138" s="128"/>
      <c r="Z138" s="128"/>
      <c r="AA138" s="128"/>
      <c r="AB138" s="128"/>
      <c r="AC138" s="128"/>
      <c r="AD138" s="128"/>
      <c r="AE138" s="129"/>
      <c r="AF138" s="120" t="s">
        <v>157</v>
      </c>
      <c r="AG138" s="129">
        <v>8</v>
      </c>
      <c r="AH138" s="129">
        <v>23</v>
      </c>
      <c r="AI138" s="129">
        <v>25</v>
      </c>
      <c r="AJ138" s="129"/>
      <c r="AK138" s="129"/>
      <c r="AL138" s="129"/>
      <c r="AM138" s="129"/>
      <c r="AN138" s="129"/>
      <c r="AO138" s="120"/>
      <c r="AP138" s="131"/>
      <c r="AQ138" s="129" t="s">
        <v>95</v>
      </c>
      <c r="AR138" s="129" t="s">
        <v>95</v>
      </c>
      <c r="AS138" s="129" t="s">
        <v>95</v>
      </c>
      <c r="AT138" s="129"/>
      <c r="AU138" s="129"/>
      <c r="AV138" s="120"/>
      <c r="AW138" s="120"/>
      <c r="AX138" s="120"/>
      <c r="AY138" s="120"/>
      <c r="AZ138" s="120"/>
      <c r="BA138" s="120"/>
      <c r="BB138" s="137" t="s">
        <v>95</v>
      </c>
      <c r="BC138" s="120"/>
      <c r="BD138" s="120"/>
      <c r="BE138" s="120" t="s">
        <v>98</v>
      </c>
      <c r="BF138" s="120">
        <v>13</v>
      </c>
      <c r="BG138" s="128">
        <v>138.10036399802496</v>
      </c>
      <c r="BH138" s="132"/>
      <c r="BI138" s="120"/>
      <c r="BJ138" s="120" t="s">
        <v>166</v>
      </c>
      <c r="BK138" s="120">
        <v>2023</v>
      </c>
      <c r="BL138" s="120" t="s">
        <v>398</v>
      </c>
      <c r="BM138" s="120" t="s">
        <v>21</v>
      </c>
      <c r="BN138" s="120"/>
      <c r="BO138" s="120" t="s">
        <v>399</v>
      </c>
      <c r="BP138" s="120" t="s">
        <v>400</v>
      </c>
      <c r="BQ138" s="120"/>
      <c r="BR138" s="120" t="s">
        <v>401</v>
      </c>
      <c r="BS138" s="120" t="s">
        <v>105</v>
      </c>
      <c r="BT138" s="120" t="s">
        <v>402</v>
      </c>
      <c r="BU138" s="120" t="s">
        <v>96</v>
      </c>
      <c r="BV138" s="120" t="s">
        <v>105</v>
      </c>
      <c r="BW138" s="133"/>
      <c r="BX138" s="120"/>
      <c r="BY138" s="120"/>
      <c r="BZ138" s="120"/>
      <c r="CA138" s="120"/>
      <c r="CB138" s="120"/>
      <c r="CC138" s="120"/>
      <c r="CD138" s="120"/>
      <c r="CE138" s="120"/>
      <c r="CF138" s="134">
        <v>1004761</v>
      </c>
      <c r="CG138" s="134"/>
      <c r="CH138" s="135">
        <f t="shared" si="15"/>
        <v>0</v>
      </c>
      <c r="CI138" s="134">
        <f t="shared" si="16"/>
        <v>1009761</v>
      </c>
      <c r="CJ138" s="134">
        <f t="shared" si="17"/>
        <v>1004761</v>
      </c>
      <c r="CK138" s="134"/>
      <c r="CL138" s="133"/>
      <c r="CM138" s="134"/>
      <c r="CN138" s="134"/>
      <c r="CO138" s="134"/>
      <c r="CP138" s="134"/>
      <c r="CQ138" s="134"/>
      <c r="CR138" s="134"/>
      <c r="CS138" s="134"/>
      <c r="CT138" s="134"/>
      <c r="CU138" s="134"/>
      <c r="CV138" s="131"/>
      <c r="CW138" s="134"/>
      <c r="CX138" s="134">
        <v>5000</v>
      </c>
      <c r="CY138" s="134">
        <v>20000</v>
      </c>
      <c r="CZ138" s="71"/>
    </row>
    <row r="139" spans="1:104" s="55" customFormat="1" ht="15" customHeight="1" x14ac:dyDescent="0.45">
      <c r="A139" s="140">
        <v>4790</v>
      </c>
      <c r="B139" s="127" t="s">
        <v>440</v>
      </c>
      <c r="C139" s="120">
        <v>5640</v>
      </c>
      <c r="D139" s="120"/>
      <c r="E139" s="127" t="s">
        <v>96</v>
      </c>
      <c r="F139" s="120" t="s">
        <v>21</v>
      </c>
      <c r="G139" s="128">
        <v>744.47</v>
      </c>
      <c r="H139" s="120" t="s">
        <v>441</v>
      </c>
      <c r="I139" s="139">
        <v>7.083333333333333</v>
      </c>
      <c r="J139" s="129" t="s">
        <v>95</v>
      </c>
      <c r="K139" s="129" t="s">
        <v>442</v>
      </c>
      <c r="L139" s="128">
        <v>743.81109200000003</v>
      </c>
      <c r="M139" s="128"/>
      <c r="N139" s="120"/>
      <c r="O139" s="120"/>
      <c r="P139" s="120"/>
      <c r="Q139" s="130" t="s">
        <v>96</v>
      </c>
      <c r="R139" s="128">
        <v>743.81109200000003</v>
      </c>
      <c r="S139" s="128"/>
      <c r="T139" s="128"/>
      <c r="U139" s="128"/>
      <c r="V139" s="128"/>
      <c r="W139" s="128"/>
      <c r="X139" s="128"/>
      <c r="Y139" s="128"/>
      <c r="Z139" s="128"/>
      <c r="AA139" s="128"/>
      <c r="AB139" s="128"/>
      <c r="AC139" s="128"/>
      <c r="AD139" s="128"/>
      <c r="AE139" s="129"/>
      <c r="AF139" s="120" t="s">
        <v>215</v>
      </c>
      <c r="AG139" s="129">
        <v>59</v>
      </c>
      <c r="AH139" s="129">
        <v>38</v>
      </c>
      <c r="AI139" s="129"/>
      <c r="AJ139" s="129">
        <v>16</v>
      </c>
      <c r="AK139" s="129"/>
      <c r="AL139" s="129"/>
      <c r="AM139" s="129"/>
      <c r="AN139" s="129"/>
      <c r="AO139" s="120"/>
      <c r="AP139" s="131"/>
      <c r="AQ139" s="129" t="s">
        <v>95</v>
      </c>
      <c r="AR139" s="129"/>
      <c r="AS139" s="129"/>
      <c r="AT139" s="129"/>
      <c r="AU139" s="129"/>
      <c r="AV139" s="120"/>
      <c r="AW139" s="120"/>
      <c r="AX139" s="120"/>
      <c r="AY139" s="120"/>
      <c r="AZ139" s="120"/>
      <c r="BA139" s="120"/>
      <c r="BB139" s="120"/>
      <c r="BC139" s="120"/>
      <c r="BD139" s="120"/>
      <c r="BE139" s="120" t="s">
        <v>98</v>
      </c>
      <c r="BF139" s="120">
        <v>17</v>
      </c>
      <c r="BG139" s="128">
        <v>136.59026298792395</v>
      </c>
      <c r="BH139" s="132"/>
      <c r="BI139" s="120"/>
      <c r="BJ139" s="120" t="s">
        <v>166</v>
      </c>
      <c r="BK139" s="120">
        <v>2023</v>
      </c>
      <c r="BL139" s="120" t="s">
        <v>443</v>
      </c>
      <c r="BM139" s="120" t="s">
        <v>21</v>
      </c>
      <c r="BN139" s="120"/>
      <c r="BO139" s="120" t="s">
        <v>444</v>
      </c>
      <c r="BP139" s="120" t="s">
        <v>445</v>
      </c>
      <c r="BQ139" s="120"/>
      <c r="BR139" s="120" t="s">
        <v>446</v>
      </c>
      <c r="BS139" s="120" t="s">
        <v>105</v>
      </c>
      <c r="BT139" s="120" t="s">
        <v>447</v>
      </c>
      <c r="BU139" s="120" t="s">
        <v>96</v>
      </c>
      <c r="BV139" s="120" t="s">
        <v>105</v>
      </c>
      <c r="BW139" s="133"/>
      <c r="BX139" s="120"/>
      <c r="BY139" s="120"/>
      <c r="BZ139" s="120"/>
      <c r="CA139" s="120"/>
      <c r="CB139" s="120"/>
      <c r="CC139" s="120"/>
      <c r="CD139" s="120"/>
      <c r="CE139" s="120"/>
      <c r="CF139" s="134">
        <v>584336</v>
      </c>
      <c r="CG139" s="134"/>
      <c r="CH139" s="135">
        <f t="shared" si="15"/>
        <v>0</v>
      </c>
      <c r="CI139" s="134">
        <f t="shared" si="16"/>
        <v>584336</v>
      </c>
      <c r="CJ139" s="134">
        <f t="shared" si="17"/>
        <v>584336</v>
      </c>
      <c r="CK139" s="134"/>
      <c r="CL139" s="133"/>
      <c r="CM139" s="134"/>
      <c r="CN139" s="134"/>
      <c r="CO139" s="134"/>
      <c r="CP139" s="134"/>
      <c r="CQ139" s="134"/>
      <c r="CR139" s="134"/>
      <c r="CS139" s="134"/>
      <c r="CT139" s="131"/>
      <c r="CU139" s="131"/>
      <c r="CV139" s="131"/>
      <c r="CW139" s="134"/>
      <c r="CX139" s="134">
        <v>0</v>
      </c>
      <c r="CY139" s="134">
        <v>39660</v>
      </c>
      <c r="CZ139" s="71"/>
    </row>
    <row r="140" spans="1:104" s="55" customFormat="1" ht="15" customHeight="1" x14ac:dyDescent="0.45">
      <c r="A140" s="140">
        <v>6028</v>
      </c>
      <c r="B140" s="120" t="s">
        <v>459</v>
      </c>
      <c r="C140" s="120">
        <v>5640</v>
      </c>
      <c r="D140" s="120"/>
      <c r="E140" s="127"/>
      <c r="F140" s="120"/>
      <c r="G140" s="128">
        <v>383.49</v>
      </c>
      <c r="H140" s="120" t="s">
        <v>274</v>
      </c>
      <c r="I140" s="139">
        <v>6.166666666666667</v>
      </c>
      <c r="J140" s="129" t="s">
        <v>95</v>
      </c>
      <c r="K140" s="129" t="s">
        <v>316</v>
      </c>
      <c r="L140" s="128">
        <v>383.52999699999998</v>
      </c>
      <c r="M140" s="128">
        <v>383.52443099999999</v>
      </c>
      <c r="N140" s="120"/>
      <c r="O140" s="120"/>
      <c r="P140" s="120"/>
      <c r="Q140" s="130" t="s">
        <v>96</v>
      </c>
      <c r="R140" s="128"/>
      <c r="S140" s="128"/>
      <c r="T140" s="128"/>
      <c r="U140" s="128"/>
      <c r="V140" s="128"/>
      <c r="W140" s="128"/>
      <c r="X140" s="128">
        <v>383.20653099999998</v>
      </c>
      <c r="Y140" s="128"/>
      <c r="Z140" s="128"/>
      <c r="AA140" s="128"/>
      <c r="AB140" s="128"/>
      <c r="AC140" s="128"/>
      <c r="AD140" s="128"/>
      <c r="AE140" s="129"/>
      <c r="AF140" s="120" t="s">
        <v>460</v>
      </c>
      <c r="AG140" s="129">
        <v>28</v>
      </c>
      <c r="AH140" s="129"/>
      <c r="AI140" s="129"/>
      <c r="AJ140" s="129">
        <v>3</v>
      </c>
      <c r="AK140" s="129"/>
      <c r="AL140" s="129"/>
      <c r="AM140" s="129"/>
      <c r="AN140" s="129"/>
      <c r="AO140" s="120"/>
      <c r="AP140" s="131"/>
      <c r="AQ140" s="129" t="s">
        <v>95</v>
      </c>
      <c r="AR140" s="129" t="s">
        <v>95</v>
      </c>
      <c r="AS140" s="129" t="s">
        <v>95</v>
      </c>
      <c r="AT140" s="129"/>
      <c r="AU140" s="129"/>
      <c r="AV140" s="120"/>
      <c r="AW140" s="120"/>
      <c r="AX140" s="120"/>
      <c r="AY140" s="120"/>
      <c r="AZ140" s="120"/>
      <c r="BA140" s="120"/>
      <c r="BB140" s="120" t="s">
        <v>95</v>
      </c>
      <c r="BC140" s="120"/>
      <c r="BD140" s="120" t="s">
        <v>95</v>
      </c>
      <c r="BE140" s="120" t="s">
        <v>98</v>
      </c>
      <c r="BF140" s="120">
        <v>18</v>
      </c>
      <c r="BG140" s="128">
        <v>135.85793975560074</v>
      </c>
      <c r="BH140" s="132"/>
      <c r="BI140" s="120"/>
      <c r="BJ140" s="120" t="s">
        <v>166</v>
      </c>
      <c r="BK140" s="120">
        <v>2023</v>
      </c>
      <c r="BL140" s="120" t="s">
        <v>174</v>
      </c>
      <c r="BM140" s="120" t="s">
        <v>30</v>
      </c>
      <c r="BN140" s="120" t="s">
        <v>175</v>
      </c>
      <c r="BO140" s="120" t="s">
        <v>176</v>
      </c>
      <c r="BP140" s="120" t="s">
        <v>177</v>
      </c>
      <c r="BQ140" s="120"/>
      <c r="BR140" s="120" t="s">
        <v>461</v>
      </c>
      <c r="BS140" s="120" t="s">
        <v>105</v>
      </c>
      <c r="BT140" s="120" t="s">
        <v>462</v>
      </c>
      <c r="BU140" s="120" t="s">
        <v>96</v>
      </c>
      <c r="BV140" s="120" t="s">
        <v>105</v>
      </c>
      <c r="BW140" s="133"/>
      <c r="BX140" s="120"/>
      <c r="BY140" s="120"/>
      <c r="BZ140" s="120"/>
      <c r="CA140" s="120"/>
      <c r="CB140" s="120"/>
      <c r="CC140" s="120"/>
      <c r="CD140" s="120"/>
      <c r="CE140" s="120"/>
      <c r="CF140" s="134">
        <v>509710</v>
      </c>
      <c r="CG140" s="134"/>
      <c r="CH140" s="135">
        <f t="shared" si="15"/>
        <v>0</v>
      </c>
      <c r="CI140" s="134">
        <f t="shared" si="16"/>
        <v>509710</v>
      </c>
      <c r="CJ140" s="134">
        <f t="shared" si="17"/>
        <v>509710</v>
      </c>
      <c r="CK140" s="134"/>
      <c r="CL140" s="133"/>
      <c r="CM140" s="134"/>
      <c r="CN140" s="134"/>
      <c r="CO140" s="134"/>
      <c r="CP140" s="134"/>
      <c r="CQ140" s="134"/>
      <c r="CR140" s="134"/>
      <c r="CS140" s="134"/>
      <c r="CT140" s="131"/>
      <c r="CU140" s="131"/>
      <c r="CV140" s="131"/>
      <c r="CW140" s="134"/>
      <c r="CX140" s="134">
        <v>0</v>
      </c>
      <c r="CY140" s="134">
        <v>0</v>
      </c>
      <c r="CZ140" s="71"/>
    </row>
    <row r="141" spans="1:104" s="55" customFormat="1" ht="15" customHeight="1" x14ac:dyDescent="0.45">
      <c r="A141" s="140">
        <v>6058</v>
      </c>
      <c r="B141" s="120" t="s">
        <v>475</v>
      </c>
      <c r="C141" s="120">
        <v>5640</v>
      </c>
      <c r="D141" s="120"/>
      <c r="E141" s="127"/>
      <c r="F141" s="120"/>
      <c r="G141" s="128">
        <v>10294.84</v>
      </c>
      <c r="H141" s="120" t="s">
        <v>238</v>
      </c>
      <c r="I141" s="139">
        <v>8.1666666666666661</v>
      </c>
      <c r="J141" s="129" t="s">
        <v>95</v>
      </c>
      <c r="K141" s="129" t="s">
        <v>280</v>
      </c>
      <c r="L141" s="128">
        <v>10300.435088999999</v>
      </c>
      <c r="M141" s="128"/>
      <c r="N141" s="120"/>
      <c r="O141" s="120"/>
      <c r="P141" s="120"/>
      <c r="Q141" s="130" t="s">
        <v>96</v>
      </c>
      <c r="R141" s="128"/>
      <c r="S141" s="128"/>
      <c r="T141" s="128"/>
      <c r="U141" s="128"/>
      <c r="V141" s="128"/>
      <c r="W141" s="128">
        <v>13.225353999999999</v>
      </c>
      <c r="X141" s="128"/>
      <c r="Y141" s="128"/>
      <c r="Z141" s="128"/>
      <c r="AA141" s="128"/>
      <c r="AB141" s="128">
        <v>10287.209735</v>
      </c>
      <c r="AC141" s="128"/>
      <c r="AD141" s="128"/>
      <c r="AE141" s="129"/>
      <c r="AF141" s="120" t="s">
        <v>215</v>
      </c>
      <c r="AG141" s="129">
        <v>18</v>
      </c>
      <c r="AH141" s="129">
        <v>18</v>
      </c>
      <c r="AI141" s="129"/>
      <c r="AJ141" s="129">
        <v>1</v>
      </c>
      <c r="AK141" s="129"/>
      <c r="AL141" s="129"/>
      <c r="AM141" s="129"/>
      <c r="AN141" s="129"/>
      <c r="AO141" s="120"/>
      <c r="AP141" s="131"/>
      <c r="AQ141" s="129" t="s">
        <v>95</v>
      </c>
      <c r="AR141" s="129"/>
      <c r="AS141" s="129"/>
      <c r="AT141" s="129"/>
      <c r="AU141" s="129"/>
      <c r="AV141" s="120" t="s">
        <v>95</v>
      </c>
      <c r="AW141" s="120"/>
      <c r="AX141" s="120"/>
      <c r="AY141" s="120"/>
      <c r="AZ141" s="120"/>
      <c r="BA141" s="120"/>
      <c r="BB141" s="120"/>
      <c r="BC141" s="120"/>
      <c r="BD141" s="120" t="s">
        <v>95</v>
      </c>
      <c r="BE141" s="120" t="s">
        <v>98</v>
      </c>
      <c r="BF141" s="120">
        <v>20</v>
      </c>
      <c r="BG141" s="128">
        <v>135.78723268489367</v>
      </c>
      <c r="BH141" s="132"/>
      <c r="BI141" s="120"/>
      <c r="BJ141" s="120" t="s">
        <v>166</v>
      </c>
      <c r="BK141" s="120">
        <v>2023</v>
      </c>
      <c r="BL141" s="120" t="s">
        <v>476</v>
      </c>
      <c r="BM141" s="120" t="s">
        <v>31</v>
      </c>
      <c r="BN141" s="120"/>
      <c r="BO141" s="120" t="s">
        <v>477</v>
      </c>
      <c r="BP141" s="120" t="s">
        <v>478</v>
      </c>
      <c r="BQ141" s="120"/>
      <c r="BR141" s="120" t="s">
        <v>479</v>
      </c>
      <c r="BS141" s="120" t="s">
        <v>105</v>
      </c>
      <c r="BT141" s="120" t="s">
        <v>480</v>
      </c>
      <c r="BU141" s="120" t="s">
        <v>96</v>
      </c>
      <c r="BV141" s="120" t="s">
        <v>105</v>
      </c>
      <c r="BW141" s="133"/>
      <c r="BX141" s="120"/>
      <c r="BY141" s="120"/>
      <c r="BZ141" s="120"/>
      <c r="CA141" s="120"/>
      <c r="CB141" s="120"/>
      <c r="CC141" s="120"/>
      <c r="CD141" s="120"/>
      <c r="CE141" s="120"/>
      <c r="CF141" s="134">
        <v>661685</v>
      </c>
      <c r="CG141" s="134"/>
      <c r="CH141" s="135">
        <f t="shared" si="15"/>
        <v>0</v>
      </c>
      <c r="CI141" s="134">
        <f t="shared" si="16"/>
        <v>661685</v>
      </c>
      <c r="CJ141" s="134">
        <f t="shared" si="17"/>
        <v>661685</v>
      </c>
      <c r="CK141" s="134"/>
      <c r="CL141" s="133"/>
      <c r="CM141" s="134"/>
      <c r="CN141" s="134"/>
      <c r="CO141" s="134"/>
      <c r="CP141" s="134"/>
      <c r="CQ141" s="134"/>
      <c r="CR141" s="134"/>
      <c r="CS141" s="134"/>
      <c r="CT141" s="131"/>
      <c r="CU141" s="131"/>
      <c r="CV141" s="131"/>
      <c r="CW141" s="134"/>
      <c r="CX141" s="134">
        <v>0</v>
      </c>
      <c r="CY141" s="134">
        <v>32400</v>
      </c>
      <c r="CZ141" s="71"/>
    </row>
    <row r="142" spans="1:104" s="55" customFormat="1" ht="15" customHeight="1" x14ac:dyDescent="0.45">
      <c r="A142" s="140">
        <v>6020</v>
      </c>
      <c r="B142" s="120" t="s">
        <v>481</v>
      </c>
      <c r="C142" s="120">
        <v>5640</v>
      </c>
      <c r="D142" s="120"/>
      <c r="E142" s="127"/>
      <c r="F142" s="120"/>
      <c r="G142" s="128">
        <v>414.28</v>
      </c>
      <c r="H142" s="120" t="s">
        <v>482</v>
      </c>
      <c r="I142" s="139">
        <v>6</v>
      </c>
      <c r="J142" s="129"/>
      <c r="K142" s="129"/>
      <c r="L142" s="128"/>
      <c r="M142" s="128"/>
      <c r="N142" s="128">
        <v>412.84958399999999</v>
      </c>
      <c r="O142" s="129" t="s">
        <v>483</v>
      </c>
      <c r="P142" s="120"/>
      <c r="Q142" s="130" t="s">
        <v>96</v>
      </c>
      <c r="R142" s="128">
        <v>389.56680800000004</v>
      </c>
      <c r="S142" s="128"/>
      <c r="T142" s="128"/>
      <c r="U142" s="128"/>
      <c r="V142" s="128"/>
      <c r="W142" s="128"/>
      <c r="X142" s="128">
        <v>22.812086000000001</v>
      </c>
      <c r="Y142" s="128"/>
      <c r="Z142" s="128"/>
      <c r="AA142" s="128"/>
      <c r="AB142" s="128"/>
      <c r="AC142" s="128"/>
      <c r="AD142" s="128"/>
      <c r="AE142" s="129"/>
      <c r="AF142" s="120" t="s">
        <v>484</v>
      </c>
      <c r="AG142" s="129"/>
      <c r="AH142" s="129"/>
      <c r="AI142" s="129"/>
      <c r="AJ142" s="129">
        <v>9</v>
      </c>
      <c r="AK142" s="129"/>
      <c r="AL142" s="129"/>
      <c r="AM142" s="129"/>
      <c r="AN142" s="129"/>
      <c r="AO142" s="120"/>
      <c r="AP142" s="131"/>
      <c r="AQ142" s="129" t="s">
        <v>95</v>
      </c>
      <c r="AR142" s="129"/>
      <c r="AS142" s="129"/>
      <c r="AT142" s="129"/>
      <c r="AU142" s="129"/>
      <c r="AV142" s="120" t="s">
        <v>95</v>
      </c>
      <c r="AW142" s="120"/>
      <c r="AX142" s="120"/>
      <c r="AY142" s="120"/>
      <c r="AZ142" s="120"/>
      <c r="BA142" s="120"/>
      <c r="BB142" s="120"/>
      <c r="BC142" s="120"/>
      <c r="BD142" s="120"/>
      <c r="BE142" s="120" t="s">
        <v>98</v>
      </c>
      <c r="BF142" s="120">
        <v>21</v>
      </c>
      <c r="BG142" s="128">
        <v>135.66097005863102</v>
      </c>
      <c r="BH142" s="132">
        <v>8</v>
      </c>
      <c r="BI142" s="120"/>
      <c r="BJ142" s="120" t="s">
        <v>166</v>
      </c>
      <c r="BK142" s="120">
        <v>2023</v>
      </c>
      <c r="BL142" s="120" t="s">
        <v>485</v>
      </c>
      <c r="BM142" s="120" t="s">
        <v>30</v>
      </c>
      <c r="BN142" s="120" t="s">
        <v>486</v>
      </c>
      <c r="BO142" s="120" t="s">
        <v>487</v>
      </c>
      <c r="BP142" s="120" t="s">
        <v>488</v>
      </c>
      <c r="BQ142" s="120"/>
      <c r="BR142" s="120" t="s">
        <v>489</v>
      </c>
      <c r="BS142" s="120" t="s">
        <v>105</v>
      </c>
      <c r="BT142" s="120" t="s">
        <v>490</v>
      </c>
      <c r="BU142" s="120" t="s">
        <v>96</v>
      </c>
      <c r="BV142" s="120" t="s">
        <v>105</v>
      </c>
      <c r="BW142" s="133"/>
      <c r="BX142" s="120"/>
      <c r="BY142" s="120"/>
      <c r="BZ142" s="120"/>
      <c r="CA142" s="120"/>
      <c r="CB142" s="120"/>
      <c r="CC142" s="120"/>
      <c r="CD142" s="120"/>
      <c r="CE142" s="120"/>
      <c r="CF142" s="134">
        <v>134584</v>
      </c>
      <c r="CG142" s="134"/>
      <c r="CH142" s="135">
        <f t="shared" si="15"/>
        <v>0</v>
      </c>
      <c r="CI142" s="134">
        <f t="shared" si="16"/>
        <v>134584</v>
      </c>
      <c r="CJ142" s="134">
        <f t="shared" si="17"/>
        <v>134584</v>
      </c>
      <c r="CK142" s="134"/>
      <c r="CL142" s="133"/>
      <c r="CM142" s="134"/>
      <c r="CN142" s="134"/>
      <c r="CO142" s="134"/>
      <c r="CP142" s="134"/>
      <c r="CQ142" s="134"/>
      <c r="CR142" s="134"/>
      <c r="CS142" s="134"/>
      <c r="CT142" s="131"/>
      <c r="CU142" s="131"/>
      <c r="CV142" s="131"/>
      <c r="CW142" s="134"/>
      <c r="CX142" s="134">
        <v>0</v>
      </c>
      <c r="CY142" s="134">
        <v>9830</v>
      </c>
      <c r="CZ142" s="71"/>
    </row>
    <row r="143" spans="1:104" s="55" customFormat="1" ht="15" customHeight="1" x14ac:dyDescent="0.45">
      <c r="A143" s="140">
        <v>5961</v>
      </c>
      <c r="B143" s="120" t="s">
        <v>534</v>
      </c>
      <c r="C143" s="120">
        <v>5640</v>
      </c>
      <c r="D143" s="120"/>
      <c r="E143" s="127"/>
      <c r="F143" s="120"/>
      <c r="G143" s="128">
        <v>1047.71</v>
      </c>
      <c r="H143" s="120" t="s">
        <v>274</v>
      </c>
      <c r="I143" s="139">
        <v>7.083333333333333</v>
      </c>
      <c r="J143" s="129"/>
      <c r="K143" s="129"/>
      <c r="L143" s="128"/>
      <c r="M143" s="128"/>
      <c r="N143" s="128"/>
      <c r="O143" s="120"/>
      <c r="P143" s="120"/>
      <c r="Q143" s="130" t="s">
        <v>96</v>
      </c>
      <c r="R143" s="128"/>
      <c r="S143" s="128"/>
      <c r="T143" s="128"/>
      <c r="U143" s="128"/>
      <c r="V143" s="128"/>
      <c r="W143" s="128">
        <v>1047.973956</v>
      </c>
      <c r="X143" s="128"/>
      <c r="Y143" s="128"/>
      <c r="Z143" s="128"/>
      <c r="AA143" s="128"/>
      <c r="AB143" s="128"/>
      <c r="AC143" s="128"/>
      <c r="AD143" s="128"/>
      <c r="AE143" s="129"/>
      <c r="AF143" s="120" t="s">
        <v>460</v>
      </c>
      <c r="AG143" s="129">
        <v>31</v>
      </c>
      <c r="AH143" s="129"/>
      <c r="AI143" s="129"/>
      <c r="AJ143" s="129">
        <v>5</v>
      </c>
      <c r="AK143" s="129"/>
      <c r="AL143" s="129"/>
      <c r="AM143" s="129"/>
      <c r="AN143" s="129"/>
      <c r="AO143" s="120"/>
      <c r="AP143" s="131"/>
      <c r="AQ143" s="129" t="s">
        <v>95</v>
      </c>
      <c r="AR143" s="129" t="s">
        <v>95</v>
      </c>
      <c r="AS143" s="129" t="s">
        <v>95</v>
      </c>
      <c r="AT143" s="129"/>
      <c r="AU143" s="129"/>
      <c r="AV143" s="120"/>
      <c r="AW143" s="120"/>
      <c r="AX143" s="120"/>
      <c r="AY143" s="120"/>
      <c r="AZ143" s="120"/>
      <c r="BA143" s="120"/>
      <c r="BB143" s="120" t="s">
        <v>95</v>
      </c>
      <c r="BC143" s="120"/>
      <c r="BD143" s="120" t="s">
        <v>95</v>
      </c>
      <c r="BE143" s="120" t="s">
        <v>98</v>
      </c>
      <c r="BF143" s="120">
        <v>22</v>
      </c>
      <c r="BG143" s="128">
        <v>134.10288925055022</v>
      </c>
      <c r="BH143" s="132"/>
      <c r="BI143" s="120"/>
      <c r="BJ143" s="120" t="s">
        <v>166</v>
      </c>
      <c r="BK143" s="120">
        <v>2023</v>
      </c>
      <c r="BL143" s="120" t="s">
        <v>174</v>
      </c>
      <c r="BM143" s="120" t="s">
        <v>30</v>
      </c>
      <c r="BN143" s="120" t="s">
        <v>175</v>
      </c>
      <c r="BO143" s="120" t="s">
        <v>176</v>
      </c>
      <c r="BP143" s="120" t="s">
        <v>177</v>
      </c>
      <c r="BQ143" s="120"/>
      <c r="BR143" s="120" t="s">
        <v>535</v>
      </c>
      <c r="BS143" s="120" t="s">
        <v>105</v>
      </c>
      <c r="BT143" s="120" t="s">
        <v>536</v>
      </c>
      <c r="BU143" s="120" t="s">
        <v>96</v>
      </c>
      <c r="BV143" s="120" t="s">
        <v>105</v>
      </c>
      <c r="BW143" s="133"/>
      <c r="BX143" s="120"/>
      <c r="BY143" s="120"/>
      <c r="BZ143" s="120"/>
      <c r="CA143" s="120"/>
      <c r="CB143" s="120"/>
      <c r="CC143" s="120"/>
      <c r="CD143" s="120"/>
      <c r="CE143" s="120"/>
      <c r="CF143" s="134">
        <v>311825</v>
      </c>
      <c r="CG143" s="134"/>
      <c r="CH143" s="135">
        <f t="shared" si="15"/>
        <v>0</v>
      </c>
      <c r="CI143" s="134">
        <f t="shared" si="16"/>
        <v>311825</v>
      </c>
      <c r="CJ143" s="134">
        <f t="shared" si="17"/>
        <v>311825</v>
      </c>
      <c r="CK143" s="134"/>
      <c r="CL143" s="133"/>
      <c r="CM143" s="134"/>
      <c r="CN143" s="134"/>
      <c r="CO143" s="134"/>
      <c r="CP143" s="134"/>
      <c r="CQ143" s="134"/>
      <c r="CR143" s="134"/>
      <c r="CS143" s="134"/>
      <c r="CT143" s="131"/>
      <c r="CU143" s="131"/>
      <c r="CV143" s="131"/>
      <c r="CW143" s="134"/>
      <c r="CX143" s="134">
        <v>0</v>
      </c>
      <c r="CY143" s="134">
        <v>0</v>
      </c>
      <c r="CZ143" s="71"/>
    </row>
    <row r="144" spans="1:104" s="55" customFormat="1" ht="15" customHeight="1" x14ac:dyDescent="0.45">
      <c r="A144" s="140">
        <v>5954</v>
      </c>
      <c r="B144" s="120" t="s">
        <v>550</v>
      </c>
      <c r="C144" s="120">
        <v>5640</v>
      </c>
      <c r="D144" s="120"/>
      <c r="E144" s="127"/>
      <c r="F144" s="120"/>
      <c r="G144" s="128">
        <v>1777.08</v>
      </c>
      <c r="H144" s="120" t="s">
        <v>551</v>
      </c>
      <c r="I144" s="139">
        <v>5.333333333333333</v>
      </c>
      <c r="J144" s="129"/>
      <c r="K144" s="129"/>
      <c r="L144" s="128"/>
      <c r="M144" s="128"/>
      <c r="N144" s="128">
        <v>873.01828</v>
      </c>
      <c r="O144" s="129" t="s">
        <v>257</v>
      </c>
      <c r="P144" s="120"/>
      <c r="Q144" s="130" t="s">
        <v>96</v>
      </c>
      <c r="R144" s="128">
        <v>914.86091499999998</v>
      </c>
      <c r="S144" s="128"/>
      <c r="T144" s="128"/>
      <c r="U144" s="128"/>
      <c r="V144" s="128">
        <v>677.40645500000005</v>
      </c>
      <c r="W144" s="128">
        <v>7.8017700000000003</v>
      </c>
      <c r="X144" s="128">
        <v>8.888954</v>
      </c>
      <c r="Y144" s="128"/>
      <c r="Z144" s="128"/>
      <c r="AA144" s="128"/>
      <c r="AB144" s="128">
        <v>144.733204</v>
      </c>
      <c r="AC144" s="128"/>
      <c r="AD144" s="128">
        <v>24.768671000000001</v>
      </c>
      <c r="AE144" s="129"/>
      <c r="AF144" s="120" t="s">
        <v>206</v>
      </c>
      <c r="AG144" s="129">
        <v>33</v>
      </c>
      <c r="AH144" s="129"/>
      <c r="AI144" s="129">
        <v>4</v>
      </c>
      <c r="AJ144" s="129"/>
      <c r="AK144" s="129"/>
      <c r="AL144" s="129"/>
      <c r="AM144" s="129"/>
      <c r="AN144" s="129"/>
      <c r="AO144" s="120"/>
      <c r="AP144" s="131"/>
      <c r="AQ144" s="129" t="s">
        <v>95</v>
      </c>
      <c r="AR144" s="129"/>
      <c r="AS144" s="129"/>
      <c r="AT144" s="129"/>
      <c r="AU144" s="129"/>
      <c r="AV144" s="120"/>
      <c r="AW144" s="120"/>
      <c r="AX144" s="120"/>
      <c r="AY144" s="120"/>
      <c r="AZ144" s="120"/>
      <c r="BA144" s="120"/>
      <c r="BB144" s="120"/>
      <c r="BC144" s="120"/>
      <c r="BD144" s="120" t="s">
        <v>95</v>
      </c>
      <c r="BE144" s="120" t="s">
        <v>98</v>
      </c>
      <c r="BF144" s="120">
        <v>25</v>
      </c>
      <c r="BG144" s="128">
        <v>133.68622258388356</v>
      </c>
      <c r="BH144" s="132"/>
      <c r="BI144" s="120"/>
      <c r="BJ144" s="120" t="s">
        <v>166</v>
      </c>
      <c r="BK144" s="120">
        <v>2023</v>
      </c>
      <c r="BL144" s="120" t="s">
        <v>552</v>
      </c>
      <c r="BM144" s="120" t="s">
        <v>975</v>
      </c>
      <c r="BN144" s="120"/>
      <c r="BO144" s="120">
        <v>4352609440</v>
      </c>
      <c r="BP144" s="120" t="s">
        <v>553</v>
      </c>
      <c r="BQ144" s="120"/>
      <c r="BR144" s="120" t="s">
        <v>554</v>
      </c>
      <c r="BS144" s="120" t="s">
        <v>105</v>
      </c>
      <c r="BT144" s="120" t="s">
        <v>555</v>
      </c>
      <c r="BU144" s="120" t="s">
        <v>96</v>
      </c>
      <c r="BV144" s="120" t="s">
        <v>105</v>
      </c>
      <c r="BW144" s="133"/>
      <c r="BX144" s="120"/>
      <c r="BY144" s="120"/>
      <c r="BZ144" s="120"/>
      <c r="CA144" s="120"/>
      <c r="CB144" s="120"/>
      <c r="CC144" s="120"/>
      <c r="CD144" s="120"/>
      <c r="CE144" s="120"/>
      <c r="CF144" s="134">
        <v>69736</v>
      </c>
      <c r="CG144" s="134"/>
      <c r="CH144" s="135">
        <f t="shared" si="15"/>
        <v>0</v>
      </c>
      <c r="CI144" s="134">
        <f t="shared" si="16"/>
        <v>178812</v>
      </c>
      <c r="CJ144" s="134">
        <f t="shared" si="17"/>
        <v>69736</v>
      </c>
      <c r="CK144" s="134"/>
      <c r="CL144" s="133"/>
      <c r="CM144" s="134"/>
      <c r="CN144" s="134"/>
      <c r="CO144" s="134"/>
      <c r="CP144" s="134"/>
      <c r="CQ144" s="134"/>
      <c r="CR144" s="134"/>
      <c r="CS144" s="134"/>
      <c r="CT144" s="131"/>
      <c r="CU144" s="131"/>
      <c r="CV144" s="131"/>
      <c r="CW144" s="134"/>
      <c r="CX144" s="134">
        <v>109076</v>
      </c>
      <c r="CY144" s="134">
        <v>63465</v>
      </c>
      <c r="CZ144" s="71"/>
    </row>
    <row r="145" spans="1:106" s="55" customFormat="1" ht="15" customHeight="1" x14ac:dyDescent="0.45">
      <c r="A145" s="140">
        <v>5902</v>
      </c>
      <c r="B145" s="120" t="s">
        <v>568</v>
      </c>
      <c r="C145" s="120">
        <v>5640</v>
      </c>
      <c r="D145" s="120"/>
      <c r="E145" s="127"/>
      <c r="F145" s="120"/>
      <c r="G145" s="128">
        <v>6479.2</v>
      </c>
      <c r="H145" s="120" t="s">
        <v>482</v>
      </c>
      <c r="I145" s="139">
        <v>7.916666666666667</v>
      </c>
      <c r="J145" s="129"/>
      <c r="K145" s="129"/>
      <c r="L145" s="128"/>
      <c r="M145" s="128"/>
      <c r="N145" s="120"/>
      <c r="O145" s="120"/>
      <c r="P145" s="120"/>
      <c r="Q145" s="130" t="s">
        <v>96</v>
      </c>
      <c r="R145" s="128"/>
      <c r="S145" s="128"/>
      <c r="T145" s="128"/>
      <c r="U145" s="128"/>
      <c r="V145" s="128"/>
      <c r="W145" s="128">
        <v>1635.143462</v>
      </c>
      <c r="X145" s="128"/>
      <c r="Y145" s="128"/>
      <c r="Z145" s="128"/>
      <c r="AA145" s="128">
        <v>457.90448300000003</v>
      </c>
      <c r="AB145" s="128">
        <v>4388.702902</v>
      </c>
      <c r="AC145" s="128"/>
      <c r="AD145" s="128"/>
      <c r="AE145" s="129"/>
      <c r="AF145" s="120" t="s">
        <v>157</v>
      </c>
      <c r="AG145" s="129">
        <v>5</v>
      </c>
      <c r="AH145" s="129">
        <v>24</v>
      </c>
      <c r="AI145" s="129">
        <v>1</v>
      </c>
      <c r="AJ145" s="129"/>
      <c r="AK145" s="129"/>
      <c r="AL145" s="129"/>
      <c r="AM145" s="129"/>
      <c r="AN145" s="129"/>
      <c r="AO145" s="120"/>
      <c r="AP145" s="131"/>
      <c r="AQ145" s="129" t="s">
        <v>95</v>
      </c>
      <c r="AR145" s="129" t="s">
        <v>95</v>
      </c>
      <c r="AS145" s="129" t="s">
        <v>95</v>
      </c>
      <c r="AT145" s="129"/>
      <c r="AU145" s="129"/>
      <c r="AV145" s="120"/>
      <c r="AW145" s="120"/>
      <c r="AX145" s="120"/>
      <c r="AY145" s="120"/>
      <c r="AZ145" s="120"/>
      <c r="BA145" s="120"/>
      <c r="BB145" s="120" t="s">
        <v>95</v>
      </c>
      <c r="BC145" s="120"/>
      <c r="BD145" s="120" t="s">
        <v>95</v>
      </c>
      <c r="BE145" s="120" t="s">
        <v>424</v>
      </c>
      <c r="BF145" s="120">
        <v>28</v>
      </c>
      <c r="BG145" s="128">
        <v>132.96147510913607</v>
      </c>
      <c r="BH145" s="132"/>
      <c r="BI145" s="120"/>
      <c r="BJ145" s="120" t="s">
        <v>166</v>
      </c>
      <c r="BK145" s="120">
        <v>2023</v>
      </c>
      <c r="BL145" s="120" t="s">
        <v>569</v>
      </c>
      <c r="BM145" s="120" t="s">
        <v>31</v>
      </c>
      <c r="BN145" s="120"/>
      <c r="BO145" s="120" t="s">
        <v>570</v>
      </c>
      <c r="BP145" s="120" t="s">
        <v>571</v>
      </c>
      <c r="BQ145" s="120"/>
      <c r="BR145" s="120" t="s">
        <v>572</v>
      </c>
      <c r="BS145" s="120" t="s">
        <v>105</v>
      </c>
      <c r="BT145" s="120" t="s">
        <v>573</v>
      </c>
      <c r="BU145" s="120" t="s">
        <v>96</v>
      </c>
      <c r="BV145" s="120" t="s">
        <v>105</v>
      </c>
      <c r="BW145" s="133"/>
      <c r="BX145" s="120"/>
      <c r="BY145" s="120"/>
      <c r="BZ145" s="120"/>
      <c r="CA145" s="120"/>
      <c r="CB145" s="120"/>
      <c r="CC145" s="120"/>
      <c r="CD145" s="120"/>
      <c r="CE145" s="120"/>
      <c r="CF145" s="134">
        <v>887425</v>
      </c>
      <c r="CG145" s="134"/>
      <c r="CH145" s="135">
        <f t="shared" si="15"/>
        <v>0</v>
      </c>
      <c r="CI145" s="134">
        <f t="shared" si="16"/>
        <v>949177</v>
      </c>
      <c r="CJ145" s="134">
        <f t="shared" si="17"/>
        <v>887425</v>
      </c>
      <c r="CK145" s="134"/>
      <c r="CL145" s="133"/>
      <c r="CM145" s="134"/>
      <c r="CN145" s="134"/>
      <c r="CO145" s="134"/>
      <c r="CP145" s="134"/>
      <c r="CQ145" s="134"/>
      <c r="CR145" s="134"/>
      <c r="CS145" s="134"/>
      <c r="CT145" s="131"/>
      <c r="CU145" s="131"/>
      <c r="CV145" s="131"/>
      <c r="CW145" s="134"/>
      <c r="CX145" s="134">
        <v>61752</v>
      </c>
      <c r="CY145" s="134">
        <v>525242</v>
      </c>
      <c r="CZ145" s="71"/>
    </row>
    <row r="146" spans="1:106" s="55" customFormat="1" ht="15" customHeight="1" x14ac:dyDescent="0.45">
      <c r="A146" s="140">
        <v>5459</v>
      </c>
      <c r="B146" s="127" t="s">
        <v>574</v>
      </c>
      <c r="C146" s="120">
        <v>5640</v>
      </c>
      <c r="D146" s="120"/>
      <c r="E146" s="127"/>
      <c r="F146" s="120"/>
      <c r="G146" s="128">
        <v>2477.91</v>
      </c>
      <c r="H146" s="120" t="s">
        <v>238</v>
      </c>
      <c r="I146" s="139">
        <v>7.833333333333333</v>
      </c>
      <c r="J146" s="129" t="s">
        <v>95</v>
      </c>
      <c r="K146" s="129" t="s">
        <v>280</v>
      </c>
      <c r="L146" s="128">
        <v>2479.325018</v>
      </c>
      <c r="M146" s="128">
        <v>1096.3737630000001</v>
      </c>
      <c r="N146" s="120"/>
      <c r="O146" s="120"/>
      <c r="P146" s="120"/>
      <c r="Q146" s="130" t="s">
        <v>96</v>
      </c>
      <c r="R146" s="128"/>
      <c r="S146" s="128"/>
      <c r="T146" s="128"/>
      <c r="U146" s="128"/>
      <c r="V146" s="128"/>
      <c r="W146" s="128"/>
      <c r="X146" s="128">
        <v>1095.371371</v>
      </c>
      <c r="Y146" s="128"/>
      <c r="Z146" s="128"/>
      <c r="AA146" s="128"/>
      <c r="AB146" s="128">
        <v>1383.5364070000001</v>
      </c>
      <c r="AC146" s="128"/>
      <c r="AD146" s="128"/>
      <c r="AE146" s="129"/>
      <c r="AF146" s="120" t="s">
        <v>215</v>
      </c>
      <c r="AG146" s="129">
        <v>39</v>
      </c>
      <c r="AH146" s="129">
        <v>8</v>
      </c>
      <c r="AI146" s="129"/>
      <c r="AJ146" s="129">
        <v>13</v>
      </c>
      <c r="AK146" s="129"/>
      <c r="AL146" s="129"/>
      <c r="AM146" s="129"/>
      <c r="AN146" s="129"/>
      <c r="AO146" s="120"/>
      <c r="AP146" s="131"/>
      <c r="AQ146" s="129" t="s">
        <v>95</v>
      </c>
      <c r="AR146" s="129" t="s">
        <v>95</v>
      </c>
      <c r="AS146" s="129"/>
      <c r="AT146" s="129"/>
      <c r="AU146" s="129"/>
      <c r="AV146" s="120"/>
      <c r="AW146" s="120"/>
      <c r="AX146" s="120"/>
      <c r="AY146" s="120"/>
      <c r="AZ146" s="120"/>
      <c r="BA146" s="120"/>
      <c r="BB146" s="120" t="s">
        <v>95</v>
      </c>
      <c r="BC146" s="120"/>
      <c r="BD146" s="120"/>
      <c r="BE146" s="120" t="s">
        <v>424</v>
      </c>
      <c r="BF146" s="120">
        <v>29</v>
      </c>
      <c r="BG146" s="128">
        <v>132.84531349297444</v>
      </c>
      <c r="BH146" s="132"/>
      <c r="BI146" s="120"/>
      <c r="BJ146" s="120" t="s">
        <v>166</v>
      </c>
      <c r="BK146" s="120">
        <v>2023</v>
      </c>
      <c r="BL146" s="120" t="s">
        <v>476</v>
      </c>
      <c r="BM146" s="120" t="s">
        <v>31</v>
      </c>
      <c r="BN146" s="120"/>
      <c r="BO146" s="120" t="s">
        <v>477</v>
      </c>
      <c r="BP146" s="120" t="s">
        <v>478</v>
      </c>
      <c r="BQ146" s="120"/>
      <c r="BR146" s="120" t="s">
        <v>575</v>
      </c>
      <c r="BS146" s="120" t="s">
        <v>105</v>
      </c>
      <c r="BT146" s="120" t="s">
        <v>576</v>
      </c>
      <c r="BU146" s="120" t="s">
        <v>96</v>
      </c>
      <c r="BV146" s="120" t="s">
        <v>105</v>
      </c>
      <c r="BW146" s="133"/>
      <c r="BX146" s="120"/>
      <c r="BY146" s="120"/>
      <c r="BZ146" s="120"/>
      <c r="CA146" s="120"/>
      <c r="CB146" s="120"/>
      <c r="CC146" s="120"/>
      <c r="CD146" s="120"/>
      <c r="CE146" s="120"/>
      <c r="CF146" s="134">
        <v>340936</v>
      </c>
      <c r="CG146" s="134"/>
      <c r="CH146" s="135">
        <f t="shared" si="15"/>
        <v>0</v>
      </c>
      <c r="CI146" s="134">
        <f t="shared" si="16"/>
        <v>340936</v>
      </c>
      <c r="CJ146" s="134">
        <f t="shared" si="17"/>
        <v>340936</v>
      </c>
      <c r="CK146" s="134"/>
      <c r="CL146" s="133"/>
      <c r="CM146" s="134"/>
      <c r="CN146" s="134"/>
      <c r="CO146" s="134"/>
      <c r="CP146" s="134"/>
      <c r="CQ146" s="134"/>
      <c r="CR146" s="134"/>
      <c r="CS146" s="134"/>
      <c r="CT146" s="131"/>
      <c r="CU146" s="131"/>
      <c r="CV146" s="131"/>
      <c r="CW146" s="134"/>
      <c r="CX146" s="134">
        <v>0</v>
      </c>
      <c r="CY146" s="134">
        <v>107500</v>
      </c>
      <c r="CZ146" s="71"/>
    </row>
    <row r="147" spans="1:106" s="55" customFormat="1" ht="15" customHeight="1" x14ac:dyDescent="0.45">
      <c r="A147" s="140">
        <v>5947</v>
      </c>
      <c r="B147" s="127" t="s">
        <v>577</v>
      </c>
      <c r="C147" s="120">
        <v>5640</v>
      </c>
      <c r="D147" s="120"/>
      <c r="E147" s="127" t="s">
        <v>96</v>
      </c>
      <c r="F147" s="120" t="s">
        <v>150</v>
      </c>
      <c r="G147" s="128">
        <v>3.07</v>
      </c>
      <c r="H147" s="120" t="s">
        <v>441</v>
      </c>
      <c r="I147" s="139">
        <v>5.666666666666667</v>
      </c>
      <c r="J147" s="129" t="s">
        <v>95</v>
      </c>
      <c r="K147" s="129" t="s">
        <v>239</v>
      </c>
      <c r="L147" s="128">
        <v>3.0732759999999999</v>
      </c>
      <c r="M147" s="128"/>
      <c r="N147" s="120"/>
      <c r="O147" s="120"/>
      <c r="P147" s="120"/>
      <c r="Q147" s="130" t="s">
        <v>96</v>
      </c>
      <c r="R147" s="128">
        <v>2.6751830000000001</v>
      </c>
      <c r="S147" s="128"/>
      <c r="T147" s="128"/>
      <c r="U147" s="128"/>
      <c r="V147" s="128"/>
      <c r="W147" s="128"/>
      <c r="X147" s="128"/>
      <c r="Y147" s="128"/>
      <c r="Z147" s="128"/>
      <c r="AA147" s="128"/>
      <c r="AB147" s="128">
        <v>0.39809299999999997</v>
      </c>
      <c r="AC147" s="128"/>
      <c r="AD147" s="128"/>
      <c r="AE147" s="129"/>
      <c r="AF147" s="120" t="s">
        <v>143</v>
      </c>
      <c r="AG147" s="129">
        <v>35</v>
      </c>
      <c r="AH147" s="129">
        <v>22</v>
      </c>
      <c r="AI147" s="129"/>
      <c r="AJ147" s="129"/>
      <c r="AK147" s="129"/>
      <c r="AL147" s="129"/>
      <c r="AM147" s="129"/>
      <c r="AN147" s="129"/>
      <c r="AO147" s="120"/>
      <c r="AP147" s="131"/>
      <c r="AQ147" s="129" t="s">
        <v>95</v>
      </c>
      <c r="AR147" s="129"/>
      <c r="AS147" s="129"/>
      <c r="AT147" s="129"/>
      <c r="AU147" s="129"/>
      <c r="AV147" s="120"/>
      <c r="AW147" s="120"/>
      <c r="AX147" s="120"/>
      <c r="AY147" s="120"/>
      <c r="AZ147" s="120"/>
      <c r="BA147" s="120"/>
      <c r="BB147" s="120"/>
      <c r="BC147" s="120"/>
      <c r="BD147" s="120"/>
      <c r="BE147" s="120" t="s">
        <v>424</v>
      </c>
      <c r="BF147" s="120">
        <v>30</v>
      </c>
      <c r="BG147" s="128">
        <v>132.79480844246945</v>
      </c>
      <c r="BH147" s="132"/>
      <c r="BI147" s="120"/>
      <c r="BJ147" s="120" t="s">
        <v>166</v>
      </c>
      <c r="BK147" s="120">
        <v>2023</v>
      </c>
      <c r="BL147" s="120" t="s">
        <v>578</v>
      </c>
      <c r="BM147" s="120" t="s">
        <v>21</v>
      </c>
      <c r="BN147" s="120" t="s">
        <v>579</v>
      </c>
      <c r="BO147" s="120"/>
      <c r="BP147" s="120" t="s">
        <v>580</v>
      </c>
      <c r="BQ147" s="120"/>
      <c r="BR147" s="120" t="s">
        <v>581</v>
      </c>
      <c r="BS147" s="120" t="s">
        <v>105</v>
      </c>
      <c r="BT147" s="120" t="s">
        <v>582</v>
      </c>
      <c r="BU147" s="120" t="s">
        <v>96</v>
      </c>
      <c r="BV147" s="120" t="s">
        <v>105</v>
      </c>
      <c r="BW147" s="133"/>
      <c r="BX147" s="120"/>
      <c r="BY147" s="120"/>
      <c r="BZ147" s="120"/>
      <c r="CA147" s="120"/>
      <c r="CB147" s="120"/>
      <c r="CC147" s="120"/>
      <c r="CD147" s="120"/>
      <c r="CE147" s="120"/>
      <c r="CF147" s="134">
        <v>23750</v>
      </c>
      <c r="CG147" s="134"/>
      <c r="CH147" s="135">
        <f t="shared" si="15"/>
        <v>0</v>
      </c>
      <c r="CI147" s="134">
        <f t="shared" si="16"/>
        <v>23750</v>
      </c>
      <c r="CJ147" s="134">
        <f t="shared" si="17"/>
        <v>23750</v>
      </c>
      <c r="CK147" s="134"/>
      <c r="CL147" s="133"/>
      <c r="CM147" s="134"/>
      <c r="CN147" s="134"/>
      <c r="CO147" s="134"/>
      <c r="CP147" s="134"/>
      <c r="CQ147" s="134"/>
      <c r="CR147" s="134"/>
      <c r="CS147" s="134"/>
      <c r="CT147" s="131"/>
      <c r="CU147" s="131"/>
      <c r="CV147" s="131"/>
      <c r="CW147" s="134"/>
      <c r="CX147" s="134">
        <v>0</v>
      </c>
      <c r="CY147" s="134">
        <v>3300</v>
      </c>
      <c r="CZ147" s="71"/>
    </row>
    <row r="148" spans="1:106" s="55" customFormat="1" ht="15" customHeight="1" x14ac:dyDescent="0.45">
      <c r="A148" s="140">
        <v>4898</v>
      </c>
      <c r="B148" s="127" t="s">
        <v>596</v>
      </c>
      <c r="C148" s="120">
        <v>5640</v>
      </c>
      <c r="D148" s="120"/>
      <c r="E148" s="127" t="s">
        <v>96</v>
      </c>
      <c r="F148" s="120" t="s">
        <v>21</v>
      </c>
      <c r="G148" s="128">
        <v>3004.92</v>
      </c>
      <c r="H148" s="120" t="s">
        <v>274</v>
      </c>
      <c r="I148" s="139">
        <v>7.166666666666667</v>
      </c>
      <c r="J148" s="129" t="s">
        <v>95</v>
      </c>
      <c r="K148" s="129" t="s">
        <v>442</v>
      </c>
      <c r="L148" s="128">
        <v>3002.661713</v>
      </c>
      <c r="M148" s="128"/>
      <c r="N148" s="128">
        <v>255.99700799999999</v>
      </c>
      <c r="O148" s="129" t="s">
        <v>597</v>
      </c>
      <c r="P148" s="120"/>
      <c r="Q148" s="130" t="s">
        <v>96</v>
      </c>
      <c r="R148" s="128">
        <v>3002.606104</v>
      </c>
      <c r="S148" s="128"/>
      <c r="T148" s="128"/>
      <c r="U148" s="128"/>
      <c r="V148" s="128"/>
      <c r="W148" s="128"/>
      <c r="X148" s="128"/>
      <c r="Y148" s="128"/>
      <c r="Z148" s="128"/>
      <c r="AA148" s="128"/>
      <c r="AB148" s="128"/>
      <c r="AC148" s="128"/>
      <c r="AD148" s="128"/>
      <c r="AE148" s="129"/>
      <c r="AF148" s="120" t="s">
        <v>215</v>
      </c>
      <c r="AG148" s="129">
        <v>57</v>
      </c>
      <c r="AH148" s="129">
        <v>39</v>
      </c>
      <c r="AI148" s="129"/>
      <c r="AJ148" s="129">
        <v>15</v>
      </c>
      <c r="AK148" s="129"/>
      <c r="AL148" s="129"/>
      <c r="AM148" s="129"/>
      <c r="AN148" s="129"/>
      <c r="AO148" s="120"/>
      <c r="AP148" s="131"/>
      <c r="AQ148" s="129" t="s">
        <v>95</v>
      </c>
      <c r="AR148" s="129"/>
      <c r="AS148" s="129"/>
      <c r="AT148" s="129"/>
      <c r="AU148" s="129"/>
      <c r="AV148" s="120"/>
      <c r="AW148" s="120"/>
      <c r="AX148" s="120"/>
      <c r="AY148" s="120"/>
      <c r="AZ148" s="120"/>
      <c r="BA148" s="120"/>
      <c r="BB148" s="120"/>
      <c r="BC148" s="120"/>
      <c r="BD148" s="120"/>
      <c r="BE148" s="120" t="s">
        <v>424</v>
      </c>
      <c r="BF148" s="120">
        <v>33</v>
      </c>
      <c r="BG148" s="128">
        <v>131.81248521014618</v>
      </c>
      <c r="BH148" s="132"/>
      <c r="BI148" s="120" t="s">
        <v>598</v>
      </c>
      <c r="BJ148" s="120" t="s">
        <v>166</v>
      </c>
      <c r="BK148" s="120">
        <v>2023</v>
      </c>
      <c r="BL148" s="120" t="s">
        <v>599</v>
      </c>
      <c r="BM148" s="120" t="s">
        <v>21</v>
      </c>
      <c r="BN148" s="120"/>
      <c r="BO148" s="120" t="s">
        <v>600</v>
      </c>
      <c r="BP148" s="120" t="s">
        <v>601</v>
      </c>
      <c r="BQ148" s="120"/>
      <c r="BR148" s="120" t="s">
        <v>602</v>
      </c>
      <c r="BS148" s="120" t="s">
        <v>105</v>
      </c>
      <c r="BT148" s="120" t="s">
        <v>603</v>
      </c>
      <c r="BU148" s="120" t="s">
        <v>96</v>
      </c>
      <c r="BV148" s="120" t="s">
        <v>105</v>
      </c>
      <c r="BW148" s="133"/>
      <c r="BX148" s="120"/>
      <c r="BY148" s="120"/>
      <c r="BZ148" s="120"/>
      <c r="CA148" s="120"/>
      <c r="CB148" s="120"/>
      <c r="CC148" s="120"/>
      <c r="CD148" s="120"/>
      <c r="CE148" s="120"/>
      <c r="CF148" s="134">
        <v>1409530</v>
      </c>
      <c r="CG148" s="134"/>
      <c r="CH148" s="135">
        <f t="shared" si="15"/>
        <v>0</v>
      </c>
      <c r="CI148" s="134">
        <f t="shared" si="16"/>
        <v>1414530</v>
      </c>
      <c r="CJ148" s="134">
        <f t="shared" si="17"/>
        <v>1409530</v>
      </c>
      <c r="CK148" s="134"/>
      <c r="CL148" s="133"/>
      <c r="CM148" s="134"/>
      <c r="CN148" s="134"/>
      <c r="CO148" s="134"/>
      <c r="CP148" s="134"/>
      <c r="CQ148" s="134"/>
      <c r="CR148" s="134"/>
      <c r="CS148" s="134"/>
      <c r="CT148" s="131"/>
      <c r="CU148" s="131"/>
      <c r="CV148" s="131"/>
      <c r="CW148" s="134"/>
      <c r="CX148" s="134">
        <v>5000</v>
      </c>
      <c r="CY148" s="134">
        <v>10000</v>
      </c>
      <c r="CZ148" s="71"/>
    </row>
    <row r="149" spans="1:106" s="55" customFormat="1" ht="15" customHeight="1" x14ac:dyDescent="0.45">
      <c r="A149" s="140">
        <v>6090</v>
      </c>
      <c r="B149" s="127" t="s">
        <v>604</v>
      </c>
      <c r="C149" s="120">
        <v>5640</v>
      </c>
      <c r="D149" s="120"/>
      <c r="E149" s="127"/>
      <c r="F149" s="120"/>
      <c r="G149" s="128">
        <v>1266.71</v>
      </c>
      <c r="H149" s="120" t="s">
        <v>205</v>
      </c>
      <c r="I149" s="139">
        <v>8.25</v>
      </c>
      <c r="J149" s="129"/>
      <c r="K149" s="129"/>
      <c r="L149" s="128"/>
      <c r="M149" s="128"/>
      <c r="N149" s="120"/>
      <c r="O149" s="120"/>
      <c r="P149" s="120"/>
      <c r="Q149" s="130" t="s">
        <v>96</v>
      </c>
      <c r="R149" s="128">
        <v>2.5451999999999999</v>
      </c>
      <c r="S149" s="128"/>
      <c r="T149" s="128"/>
      <c r="U149" s="128"/>
      <c r="V149" s="128"/>
      <c r="W149" s="128"/>
      <c r="X149" s="128">
        <v>982.44100000000003</v>
      </c>
      <c r="Y149" s="128"/>
      <c r="Z149" s="128"/>
      <c r="AA149" s="128">
        <v>277.61009999999999</v>
      </c>
      <c r="AB149" s="128"/>
      <c r="AC149" s="128"/>
      <c r="AD149" s="128"/>
      <c r="AE149" s="129"/>
      <c r="AF149" s="120" t="s">
        <v>119</v>
      </c>
      <c r="AG149" s="129"/>
      <c r="AH149" s="129"/>
      <c r="AI149" s="129"/>
      <c r="AJ149" s="129"/>
      <c r="AK149" s="129"/>
      <c r="AL149" s="129"/>
      <c r="AM149" s="129"/>
      <c r="AN149" s="129"/>
      <c r="AO149" s="120"/>
      <c r="AP149" s="131"/>
      <c r="AQ149" s="129" t="s">
        <v>95</v>
      </c>
      <c r="AR149" s="129" t="s">
        <v>95</v>
      </c>
      <c r="AS149" s="129"/>
      <c r="AT149" s="129"/>
      <c r="AU149" s="129"/>
      <c r="AV149" s="120"/>
      <c r="AW149" s="120"/>
      <c r="AX149" s="120"/>
      <c r="AY149" s="120"/>
      <c r="AZ149" s="120"/>
      <c r="BA149" s="120"/>
      <c r="BB149" s="120" t="s">
        <v>131</v>
      </c>
      <c r="BC149" s="120"/>
      <c r="BD149" s="120"/>
      <c r="BE149" s="120" t="s">
        <v>424</v>
      </c>
      <c r="BF149" s="120">
        <v>34</v>
      </c>
      <c r="BG149" s="128">
        <v>131.44632359398457</v>
      </c>
      <c r="BH149" s="132"/>
      <c r="BI149" s="120"/>
      <c r="BJ149" s="120" t="s">
        <v>166</v>
      </c>
      <c r="BK149" s="120">
        <v>2023</v>
      </c>
      <c r="BL149" s="120" t="s">
        <v>818</v>
      </c>
      <c r="BM149" s="120" t="s">
        <v>30</v>
      </c>
      <c r="BN149" s="120"/>
      <c r="BO149" s="120"/>
      <c r="BP149" s="120"/>
      <c r="BQ149" s="120"/>
      <c r="BR149" s="120"/>
      <c r="BS149" s="120"/>
      <c r="BT149" s="120"/>
      <c r="BU149" s="120"/>
      <c r="BV149" s="120" t="s">
        <v>105</v>
      </c>
      <c r="BW149" s="133"/>
      <c r="BX149" s="120"/>
      <c r="BY149" s="120"/>
      <c r="BZ149" s="120"/>
      <c r="CA149" s="120"/>
      <c r="CB149" s="120"/>
      <c r="CC149" s="120"/>
      <c r="CD149" s="120"/>
      <c r="CE149" s="120"/>
      <c r="CF149" s="134">
        <v>102340</v>
      </c>
      <c r="CG149" s="134"/>
      <c r="CH149" s="135">
        <f t="shared" si="15"/>
        <v>0</v>
      </c>
      <c r="CI149" s="134">
        <f t="shared" si="16"/>
        <v>102340</v>
      </c>
      <c r="CJ149" s="134">
        <f t="shared" si="17"/>
        <v>102340</v>
      </c>
      <c r="CK149" s="134"/>
      <c r="CL149" s="133"/>
      <c r="CM149" s="134"/>
      <c r="CN149" s="134"/>
      <c r="CO149" s="134"/>
      <c r="CP149" s="134"/>
      <c r="CQ149" s="134"/>
      <c r="CR149" s="134"/>
      <c r="CS149" s="134"/>
      <c r="CT149" s="131"/>
      <c r="CU149" s="131"/>
      <c r="CV149" s="131"/>
      <c r="CW149" s="134"/>
      <c r="CX149" s="134">
        <v>0</v>
      </c>
      <c r="CY149" s="134">
        <v>3750</v>
      </c>
      <c r="CZ149" s="71"/>
    </row>
    <row r="150" spans="1:106" s="55" customFormat="1" ht="15" customHeight="1" x14ac:dyDescent="0.45">
      <c r="A150" s="140">
        <v>4535</v>
      </c>
      <c r="B150" s="127" t="s">
        <v>630</v>
      </c>
      <c r="C150" s="120">
        <v>5640</v>
      </c>
      <c r="D150" s="120"/>
      <c r="E150" s="127"/>
      <c r="F150" s="120"/>
      <c r="G150" s="128">
        <v>4758.82</v>
      </c>
      <c r="H150" s="120" t="s">
        <v>441</v>
      </c>
      <c r="I150" s="139">
        <v>6.083333333333333</v>
      </c>
      <c r="J150" s="129" t="s">
        <v>95</v>
      </c>
      <c r="K150" s="129" t="s">
        <v>442</v>
      </c>
      <c r="L150" s="128">
        <v>4755.6704760000002</v>
      </c>
      <c r="M150" s="128">
        <v>586.92012999999997</v>
      </c>
      <c r="N150" s="120"/>
      <c r="O150" s="120"/>
      <c r="P150" s="120"/>
      <c r="Q150" s="130" t="s">
        <v>96</v>
      </c>
      <c r="R150" s="128">
        <v>4168.3543250000002</v>
      </c>
      <c r="S150" s="128"/>
      <c r="T150" s="128"/>
      <c r="U150" s="128"/>
      <c r="V150" s="128"/>
      <c r="W150" s="128"/>
      <c r="X150" s="128">
        <v>586.41905199999997</v>
      </c>
      <c r="Y150" s="128"/>
      <c r="Z150" s="128"/>
      <c r="AA150" s="128"/>
      <c r="AB150" s="128"/>
      <c r="AC150" s="128"/>
      <c r="AD150" s="128"/>
      <c r="AE150" s="129"/>
      <c r="AF150" s="120" t="s">
        <v>215</v>
      </c>
      <c r="AG150" s="129">
        <v>6</v>
      </c>
      <c r="AH150" s="129">
        <v>41</v>
      </c>
      <c r="AI150" s="129"/>
      <c r="AJ150" s="129">
        <v>14</v>
      </c>
      <c r="AK150" s="129"/>
      <c r="AL150" s="129"/>
      <c r="AM150" s="129"/>
      <c r="AN150" s="129"/>
      <c r="AO150" s="120"/>
      <c r="AP150" s="131"/>
      <c r="AQ150" s="129" t="s">
        <v>95</v>
      </c>
      <c r="AR150" s="129"/>
      <c r="AS150" s="129"/>
      <c r="AT150" s="129"/>
      <c r="AU150" s="129"/>
      <c r="AV150" s="120"/>
      <c r="AW150" s="120"/>
      <c r="AX150" s="120"/>
      <c r="AY150" s="120"/>
      <c r="AZ150" s="120"/>
      <c r="BA150" s="120"/>
      <c r="BB150" s="120"/>
      <c r="BC150" s="120"/>
      <c r="BD150" s="120"/>
      <c r="BE150" s="120" t="s">
        <v>424</v>
      </c>
      <c r="BF150" s="120">
        <v>37</v>
      </c>
      <c r="BG150" s="128">
        <v>130.85036399802496</v>
      </c>
      <c r="BH150" s="132"/>
      <c r="BI150" s="120"/>
      <c r="BJ150" s="120" t="s">
        <v>166</v>
      </c>
      <c r="BK150" s="120">
        <v>2023</v>
      </c>
      <c r="BL150" s="120" t="s">
        <v>631</v>
      </c>
      <c r="BM150" s="120" t="s">
        <v>21</v>
      </c>
      <c r="BN150" s="120"/>
      <c r="BO150" s="120"/>
      <c r="BP150" s="120" t="s">
        <v>632</v>
      </c>
      <c r="BQ150" s="120"/>
      <c r="BR150" s="120" t="s">
        <v>633</v>
      </c>
      <c r="BS150" s="120" t="s">
        <v>105</v>
      </c>
      <c r="BT150" s="120" t="s">
        <v>634</v>
      </c>
      <c r="BU150" s="120" t="s">
        <v>96</v>
      </c>
      <c r="BV150" s="120" t="s">
        <v>105</v>
      </c>
      <c r="BW150" s="133"/>
      <c r="BX150" s="120"/>
      <c r="BY150" s="120"/>
      <c r="BZ150" s="120"/>
      <c r="CA150" s="120"/>
      <c r="CB150" s="120"/>
      <c r="CC150" s="120"/>
      <c r="CD150" s="120"/>
      <c r="CE150" s="120"/>
      <c r="CF150" s="134">
        <v>309270</v>
      </c>
      <c r="CG150" s="134"/>
      <c r="CH150" s="135">
        <f t="shared" si="15"/>
        <v>0</v>
      </c>
      <c r="CI150" s="134">
        <f t="shared" si="16"/>
        <v>309270</v>
      </c>
      <c r="CJ150" s="134">
        <f t="shared" si="17"/>
        <v>309270</v>
      </c>
      <c r="CK150" s="134"/>
      <c r="CL150" s="133"/>
      <c r="CM150" s="134"/>
      <c r="CN150" s="134"/>
      <c r="CO150" s="134"/>
      <c r="CP150" s="134"/>
      <c r="CQ150" s="134"/>
      <c r="CR150" s="134"/>
      <c r="CS150" s="134"/>
      <c r="CT150" s="131"/>
      <c r="CU150" s="131"/>
      <c r="CV150" s="131"/>
      <c r="CW150" s="134"/>
      <c r="CX150" s="134">
        <v>0</v>
      </c>
      <c r="CY150" s="134">
        <v>20000</v>
      </c>
      <c r="CZ150" s="71"/>
    </row>
    <row r="151" spans="1:106" s="55" customFormat="1" ht="15" customHeight="1" x14ac:dyDescent="0.45">
      <c r="A151" s="140">
        <v>4868</v>
      </c>
      <c r="B151" s="127" t="s">
        <v>635</v>
      </c>
      <c r="C151" s="120">
        <v>5640</v>
      </c>
      <c r="D151" s="120"/>
      <c r="E151" s="127" t="s">
        <v>96</v>
      </c>
      <c r="F151" s="120" t="s">
        <v>21</v>
      </c>
      <c r="G151" s="128">
        <v>725.27</v>
      </c>
      <c r="H151" s="120" t="s">
        <v>441</v>
      </c>
      <c r="I151" s="139">
        <v>7.166666666666667</v>
      </c>
      <c r="J151" s="129" t="s">
        <v>95</v>
      </c>
      <c r="K151" s="129" t="s">
        <v>442</v>
      </c>
      <c r="L151" s="128">
        <v>724.796246</v>
      </c>
      <c r="M151" s="128"/>
      <c r="N151" s="120"/>
      <c r="O151" s="120"/>
      <c r="P151" s="120"/>
      <c r="Q151" s="130" t="s">
        <v>96</v>
      </c>
      <c r="R151" s="128">
        <v>724.79</v>
      </c>
      <c r="S151" s="128"/>
      <c r="T151" s="128"/>
      <c r="U151" s="128"/>
      <c r="V151" s="128"/>
      <c r="W151" s="128"/>
      <c r="X151" s="128"/>
      <c r="Y151" s="128"/>
      <c r="Z151" s="128"/>
      <c r="AA151" s="128"/>
      <c r="AB151" s="128"/>
      <c r="AC151" s="128"/>
      <c r="AD151" s="128"/>
      <c r="AE151" s="129"/>
      <c r="AF151" s="120" t="s">
        <v>215</v>
      </c>
      <c r="AG151" s="129">
        <v>58</v>
      </c>
      <c r="AH151" s="129">
        <v>3</v>
      </c>
      <c r="AI151" s="129"/>
      <c r="AJ151" s="129">
        <v>17</v>
      </c>
      <c r="AK151" s="129"/>
      <c r="AL151" s="129"/>
      <c r="AM151" s="129"/>
      <c r="AN151" s="129"/>
      <c r="AO151" s="120"/>
      <c r="AP151" s="131"/>
      <c r="AQ151" s="129" t="s">
        <v>95</v>
      </c>
      <c r="AR151" s="129"/>
      <c r="AS151" s="129"/>
      <c r="AT151" s="129"/>
      <c r="AU151" s="129"/>
      <c r="AV151" s="120"/>
      <c r="AW151" s="120"/>
      <c r="AX151" s="120"/>
      <c r="AY151" s="120"/>
      <c r="AZ151" s="120"/>
      <c r="BA151" s="120"/>
      <c r="BB151" s="120"/>
      <c r="BC151" s="120"/>
      <c r="BD151" s="120" t="s">
        <v>95</v>
      </c>
      <c r="BE151" s="120" t="s">
        <v>424</v>
      </c>
      <c r="BF151" s="120">
        <v>38</v>
      </c>
      <c r="BG151" s="128">
        <v>130.7544044020654</v>
      </c>
      <c r="BH151" s="132"/>
      <c r="BI151" s="120"/>
      <c r="BJ151" s="120" t="s">
        <v>166</v>
      </c>
      <c r="BK151" s="120">
        <v>2023</v>
      </c>
      <c r="BL151" s="120" t="s">
        <v>631</v>
      </c>
      <c r="BM151" s="120" t="s">
        <v>21</v>
      </c>
      <c r="BN151" s="120"/>
      <c r="BO151" s="120"/>
      <c r="BP151" s="120" t="s">
        <v>632</v>
      </c>
      <c r="BQ151" s="120"/>
      <c r="BR151" s="120" t="s">
        <v>636</v>
      </c>
      <c r="BS151" s="120" t="s">
        <v>105</v>
      </c>
      <c r="BT151" s="120" t="s">
        <v>637</v>
      </c>
      <c r="BU151" s="120" t="s">
        <v>96</v>
      </c>
      <c r="BV151" s="120" t="s">
        <v>105</v>
      </c>
      <c r="BW151" s="133"/>
      <c r="BX151" s="120"/>
      <c r="BY151" s="120"/>
      <c r="BZ151" s="120"/>
      <c r="CA151" s="120"/>
      <c r="CB151" s="120"/>
      <c r="CC151" s="120"/>
      <c r="CD151" s="120"/>
      <c r="CE151" s="120"/>
      <c r="CF151" s="134">
        <v>536068</v>
      </c>
      <c r="CG151" s="134"/>
      <c r="CH151" s="135">
        <f t="shared" si="15"/>
        <v>0</v>
      </c>
      <c r="CI151" s="134">
        <f t="shared" si="16"/>
        <v>541068</v>
      </c>
      <c r="CJ151" s="134">
        <f t="shared" si="17"/>
        <v>536068</v>
      </c>
      <c r="CK151" s="134"/>
      <c r="CL151" s="133"/>
      <c r="CM151" s="134"/>
      <c r="CN151" s="134"/>
      <c r="CO151" s="134"/>
      <c r="CP151" s="134"/>
      <c r="CQ151" s="134"/>
      <c r="CR151" s="134"/>
      <c r="CS151" s="134"/>
      <c r="CT151" s="131"/>
      <c r="CU151" s="131"/>
      <c r="CV151" s="131"/>
      <c r="CW151" s="134"/>
      <c r="CX151" s="134">
        <v>5000</v>
      </c>
      <c r="CY151" s="134">
        <v>25000</v>
      </c>
      <c r="CZ151" s="71"/>
      <c r="DA151" s="65"/>
      <c r="DB151" s="65"/>
    </row>
    <row r="152" spans="1:106" s="55" customFormat="1" ht="15" customHeight="1" x14ac:dyDescent="0.45">
      <c r="A152" s="140">
        <v>6093</v>
      </c>
      <c r="B152" s="120" t="s">
        <v>654</v>
      </c>
      <c r="C152" s="120">
        <v>5640</v>
      </c>
      <c r="D152" s="120"/>
      <c r="E152" s="127"/>
      <c r="F152" s="120"/>
      <c r="G152" s="128">
        <v>970.01</v>
      </c>
      <c r="H152" s="120" t="s">
        <v>238</v>
      </c>
      <c r="I152" s="139">
        <v>6.5</v>
      </c>
      <c r="J152" s="129" t="s">
        <v>95</v>
      </c>
      <c r="K152" s="129" t="s">
        <v>239</v>
      </c>
      <c r="L152" s="128">
        <v>970.43307900000002</v>
      </c>
      <c r="M152" s="128">
        <v>946.45281399999999</v>
      </c>
      <c r="N152" s="120"/>
      <c r="O152" s="120"/>
      <c r="P152" s="120"/>
      <c r="Q152" s="130" t="s">
        <v>96</v>
      </c>
      <c r="R152" s="128"/>
      <c r="S152" s="128"/>
      <c r="T152" s="128"/>
      <c r="U152" s="128"/>
      <c r="V152" s="128"/>
      <c r="W152" s="128">
        <v>24.038434000000002</v>
      </c>
      <c r="X152" s="128">
        <v>946.39464299999997</v>
      </c>
      <c r="Y152" s="128"/>
      <c r="Z152" s="128"/>
      <c r="AA152" s="128"/>
      <c r="AB152" s="128"/>
      <c r="AC152" s="128"/>
      <c r="AD152" s="128"/>
      <c r="AE152" s="129"/>
      <c r="AF152" s="120" t="s">
        <v>215</v>
      </c>
      <c r="AG152" s="129">
        <v>23</v>
      </c>
      <c r="AH152" s="129">
        <v>28</v>
      </c>
      <c r="AI152" s="129"/>
      <c r="AJ152" s="129">
        <v>8</v>
      </c>
      <c r="AK152" s="129"/>
      <c r="AL152" s="129"/>
      <c r="AM152" s="129"/>
      <c r="AN152" s="129"/>
      <c r="AO152" s="120"/>
      <c r="AP152" s="131"/>
      <c r="AQ152" s="129" t="s">
        <v>95</v>
      </c>
      <c r="AR152" s="129" t="s">
        <v>95</v>
      </c>
      <c r="AS152" s="129" t="s">
        <v>95</v>
      </c>
      <c r="AT152" s="129"/>
      <c r="AU152" s="129"/>
      <c r="AV152" s="120"/>
      <c r="AW152" s="120"/>
      <c r="AX152" s="120"/>
      <c r="AY152" s="120"/>
      <c r="AZ152" s="120"/>
      <c r="BA152" s="120"/>
      <c r="BB152" s="120" t="s">
        <v>95</v>
      </c>
      <c r="BC152" s="120"/>
      <c r="BD152" s="120"/>
      <c r="BE152" s="120" t="s">
        <v>424</v>
      </c>
      <c r="BF152" s="120">
        <v>41</v>
      </c>
      <c r="BG152" s="128">
        <v>129.84531349297447</v>
      </c>
      <c r="BH152" s="132"/>
      <c r="BI152" s="120"/>
      <c r="BJ152" s="120" t="s">
        <v>166</v>
      </c>
      <c r="BK152" s="120">
        <v>2023</v>
      </c>
      <c r="BL152" s="120" t="s">
        <v>174</v>
      </c>
      <c r="BM152" s="120" t="s">
        <v>30</v>
      </c>
      <c r="BN152" s="120" t="s">
        <v>175</v>
      </c>
      <c r="BO152" s="120" t="s">
        <v>176</v>
      </c>
      <c r="BP152" s="120" t="s">
        <v>177</v>
      </c>
      <c r="BQ152" s="120"/>
      <c r="BR152" s="120" t="s">
        <v>655</v>
      </c>
      <c r="BS152" s="120" t="s">
        <v>105</v>
      </c>
      <c r="BT152" s="120" t="s">
        <v>462</v>
      </c>
      <c r="BU152" s="120" t="s">
        <v>96</v>
      </c>
      <c r="BV152" s="120" t="s">
        <v>105</v>
      </c>
      <c r="BW152" s="133"/>
      <c r="BX152" s="120"/>
      <c r="BY152" s="120"/>
      <c r="BZ152" s="120"/>
      <c r="CA152" s="120"/>
      <c r="CB152" s="120"/>
      <c r="CC152" s="120"/>
      <c r="CD152" s="120"/>
      <c r="CE152" s="120"/>
      <c r="CF152" s="134">
        <v>479270</v>
      </c>
      <c r="CG152" s="134"/>
      <c r="CH152" s="135">
        <f t="shared" si="15"/>
        <v>0</v>
      </c>
      <c r="CI152" s="134">
        <f t="shared" si="16"/>
        <v>479270</v>
      </c>
      <c r="CJ152" s="134">
        <f t="shared" si="17"/>
        <v>479270</v>
      </c>
      <c r="CK152" s="134"/>
      <c r="CL152" s="133"/>
      <c r="CM152" s="134"/>
      <c r="CN152" s="134"/>
      <c r="CO152" s="134"/>
      <c r="CP152" s="134"/>
      <c r="CQ152" s="134"/>
      <c r="CR152" s="134"/>
      <c r="CS152" s="134"/>
      <c r="CT152" s="131"/>
      <c r="CU152" s="131"/>
      <c r="CV152" s="131"/>
      <c r="CW152" s="134"/>
      <c r="CX152" s="134">
        <v>0</v>
      </c>
      <c r="CY152" s="134">
        <v>0</v>
      </c>
      <c r="CZ152" s="71"/>
      <c r="DA152" s="65"/>
      <c r="DB152" s="65"/>
    </row>
    <row r="153" spans="1:106" s="55" customFormat="1" ht="15" customHeight="1" x14ac:dyDescent="0.45">
      <c r="A153" s="140">
        <v>6092</v>
      </c>
      <c r="B153" s="120" t="s">
        <v>670</v>
      </c>
      <c r="C153" s="120">
        <v>5640</v>
      </c>
      <c r="D153" s="120"/>
      <c r="E153" s="127"/>
      <c r="F153" s="120"/>
      <c r="G153" s="128">
        <v>166.2</v>
      </c>
      <c r="H153" s="120" t="s">
        <v>274</v>
      </c>
      <c r="I153" s="139">
        <v>6.833333333333333</v>
      </c>
      <c r="J153" s="129"/>
      <c r="K153" s="129"/>
      <c r="L153" s="128"/>
      <c r="M153" s="128"/>
      <c r="N153" s="120"/>
      <c r="O153" s="120"/>
      <c r="P153" s="120"/>
      <c r="Q153" s="130" t="s">
        <v>96</v>
      </c>
      <c r="R153" s="128"/>
      <c r="S153" s="128"/>
      <c r="T153" s="128"/>
      <c r="U153" s="128"/>
      <c r="V153" s="128"/>
      <c r="W153" s="128">
        <v>166.19970499999999</v>
      </c>
      <c r="X153" s="128"/>
      <c r="Y153" s="128"/>
      <c r="Z153" s="128"/>
      <c r="AA153" s="128"/>
      <c r="AB153" s="128"/>
      <c r="AC153" s="128"/>
      <c r="AD153" s="128"/>
      <c r="AE153" s="129"/>
      <c r="AF153" s="120" t="s">
        <v>157</v>
      </c>
      <c r="AG153" s="129">
        <v>44</v>
      </c>
      <c r="AH153" s="129">
        <v>33</v>
      </c>
      <c r="AI153" s="129">
        <v>14</v>
      </c>
      <c r="AJ153" s="129"/>
      <c r="AK153" s="129"/>
      <c r="AL153" s="129"/>
      <c r="AM153" s="129"/>
      <c r="AN153" s="129"/>
      <c r="AO153" s="120"/>
      <c r="AP153" s="131"/>
      <c r="AQ153" s="129" t="s">
        <v>95</v>
      </c>
      <c r="AR153" s="129" t="s">
        <v>95</v>
      </c>
      <c r="AS153" s="129" t="s">
        <v>95</v>
      </c>
      <c r="AT153" s="129"/>
      <c r="AU153" s="129"/>
      <c r="AV153" s="120"/>
      <c r="AW153" s="120"/>
      <c r="AX153" s="120"/>
      <c r="AY153" s="120"/>
      <c r="AZ153" s="120"/>
      <c r="BA153" s="120"/>
      <c r="BB153" s="120" t="s">
        <v>95</v>
      </c>
      <c r="BC153" s="120"/>
      <c r="BD153" s="120"/>
      <c r="BE153" s="120" t="s">
        <v>424</v>
      </c>
      <c r="BF153" s="120">
        <v>42</v>
      </c>
      <c r="BG153" s="128">
        <v>129.2897579374189</v>
      </c>
      <c r="BH153" s="132"/>
      <c r="BI153" s="120"/>
      <c r="BJ153" s="120" t="s">
        <v>166</v>
      </c>
      <c r="BK153" s="120">
        <v>2023</v>
      </c>
      <c r="BL153" s="120" t="s">
        <v>174</v>
      </c>
      <c r="BM153" s="120" t="s">
        <v>30</v>
      </c>
      <c r="BN153" s="120" t="s">
        <v>175</v>
      </c>
      <c r="BO153" s="120" t="s">
        <v>176</v>
      </c>
      <c r="BP153" s="120" t="s">
        <v>177</v>
      </c>
      <c r="BQ153" s="120"/>
      <c r="BR153" s="120" t="s">
        <v>671</v>
      </c>
      <c r="BS153" s="120" t="s">
        <v>105</v>
      </c>
      <c r="BT153" s="120" t="s">
        <v>672</v>
      </c>
      <c r="BU153" s="120" t="s">
        <v>96</v>
      </c>
      <c r="BV153" s="120" t="s">
        <v>105</v>
      </c>
      <c r="BW153" s="133"/>
      <c r="BX153" s="120"/>
      <c r="BY153" s="120"/>
      <c r="BZ153" s="120"/>
      <c r="CA153" s="120"/>
      <c r="CB153" s="120"/>
      <c r="CC153" s="120"/>
      <c r="CD153" s="120"/>
      <c r="CE153" s="120"/>
      <c r="CF153" s="134">
        <v>173680</v>
      </c>
      <c r="CG153" s="134"/>
      <c r="CH153" s="135">
        <f t="shared" si="15"/>
        <v>0</v>
      </c>
      <c r="CI153" s="134">
        <f t="shared" si="16"/>
        <v>173680</v>
      </c>
      <c r="CJ153" s="134">
        <f t="shared" si="17"/>
        <v>173680</v>
      </c>
      <c r="CK153" s="134"/>
      <c r="CL153" s="133"/>
      <c r="CM153" s="134"/>
      <c r="CN153" s="134"/>
      <c r="CO153" s="134"/>
      <c r="CP153" s="134"/>
      <c r="CQ153" s="134"/>
      <c r="CR153" s="134"/>
      <c r="CS153" s="134"/>
      <c r="CT153" s="131"/>
      <c r="CU153" s="131"/>
      <c r="CV153" s="131"/>
      <c r="CW153" s="134"/>
      <c r="CX153" s="134">
        <v>0</v>
      </c>
      <c r="CY153" s="134">
        <v>0</v>
      </c>
      <c r="CZ153" s="71"/>
      <c r="DA153" s="65"/>
      <c r="DB153" s="65"/>
    </row>
    <row r="154" spans="1:106" s="55" customFormat="1" ht="15" customHeight="1" x14ac:dyDescent="0.45">
      <c r="A154" s="140">
        <v>6063</v>
      </c>
      <c r="B154" s="120" t="s">
        <v>673</v>
      </c>
      <c r="C154" s="120">
        <v>5640</v>
      </c>
      <c r="D154" s="120"/>
      <c r="E154" s="127"/>
      <c r="F154" s="120"/>
      <c r="G154" s="128">
        <v>5434.87</v>
      </c>
      <c r="H154" s="120" t="s">
        <v>380</v>
      </c>
      <c r="I154" s="139">
        <v>6.333333333333333</v>
      </c>
      <c r="J154" s="129"/>
      <c r="K154" s="129"/>
      <c r="L154" s="128"/>
      <c r="M154" s="128"/>
      <c r="N154" s="120"/>
      <c r="O154" s="120"/>
      <c r="P154" s="120"/>
      <c r="Q154" s="130" t="s">
        <v>96</v>
      </c>
      <c r="R154" s="128">
        <v>699.55645800000002</v>
      </c>
      <c r="S154" s="128"/>
      <c r="T154" s="128"/>
      <c r="U154" s="128"/>
      <c r="V154" s="128"/>
      <c r="W154" s="128">
        <v>9.9782339999999987</v>
      </c>
      <c r="X154" s="128"/>
      <c r="Y154" s="128"/>
      <c r="Z154" s="128"/>
      <c r="AA154" s="128">
        <v>39.521481999999999</v>
      </c>
      <c r="AB154" s="128">
        <v>4688.4510900000005</v>
      </c>
      <c r="AC154" s="128"/>
      <c r="AD154" s="128"/>
      <c r="AE154" s="129"/>
      <c r="AF154" s="120" t="s">
        <v>157</v>
      </c>
      <c r="AG154" s="129">
        <v>15</v>
      </c>
      <c r="AH154" s="129">
        <v>5</v>
      </c>
      <c r="AI154" s="129">
        <v>11</v>
      </c>
      <c r="AJ154" s="129"/>
      <c r="AK154" s="129"/>
      <c r="AL154" s="129"/>
      <c r="AM154" s="129"/>
      <c r="AN154" s="129"/>
      <c r="AO154" s="120"/>
      <c r="AP154" s="131"/>
      <c r="AQ154" s="129" t="s">
        <v>95</v>
      </c>
      <c r="AR154" s="129"/>
      <c r="AS154" s="129"/>
      <c r="AT154" s="129"/>
      <c r="AU154" s="129"/>
      <c r="AV154" s="120"/>
      <c r="AW154" s="120"/>
      <c r="AX154" s="120"/>
      <c r="AY154" s="120"/>
      <c r="AZ154" s="120"/>
      <c r="BA154" s="120"/>
      <c r="BB154" s="120"/>
      <c r="BC154" s="120"/>
      <c r="BD154" s="120" t="s">
        <v>95</v>
      </c>
      <c r="BE154" s="120" t="s">
        <v>424</v>
      </c>
      <c r="BF154" s="120">
        <v>43</v>
      </c>
      <c r="BG154" s="128">
        <v>129.00187914954012</v>
      </c>
      <c r="BH154" s="132"/>
      <c r="BI154" s="120"/>
      <c r="BJ154" s="120" t="s">
        <v>166</v>
      </c>
      <c r="BK154" s="120">
        <v>2023</v>
      </c>
      <c r="BL154" s="120" t="s">
        <v>674</v>
      </c>
      <c r="BM154" s="120" t="s">
        <v>30</v>
      </c>
      <c r="BN154" s="120" t="s">
        <v>675</v>
      </c>
      <c r="BO154" s="120" t="s">
        <v>676</v>
      </c>
      <c r="BP154" s="120" t="s">
        <v>677</v>
      </c>
      <c r="BQ154" s="120"/>
      <c r="BR154" s="120" t="s">
        <v>678</v>
      </c>
      <c r="BS154" s="120" t="s">
        <v>105</v>
      </c>
      <c r="BT154" s="120" t="s">
        <v>679</v>
      </c>
      <c r="BU154" s="120" t="s">
        <v>96</v>
      </c>
      <c r="BV154" s="120" t="s">
        <v>105</v>
      </c>
      <c r="BW154" s="133"/>
      <c r="BX154" s="120"/>
      <c r="BY154" s="120"/>
      <c r="BZ154" s="120"/>
      <c r="CA154" s="120"/>
      <c r="CB154" s="120"/>
      <c r="CC154" s="120"/>
      <c r="CD154" s="120"/>
      <c r="CE154" s="120"/>
      <c r="CF154" s="134">
        <v>715815</v>
      </c>
      <c r="CG154" s="134"/>
      <c r="CH154" s="135">
        <f t="shared" si="15"/>
        <v>0</v>
      </c>
      <c r="CI154" s="134">
        <f t="shared" si="16"/>
        <v>715815</v>
      </c>
      <c r="CJ154" s="134">
        <f t="shared" si="17"/>
        <v>715815</v>
      </c>
      <c r="CK154" s="134"/>
      <c r="CL154" s="133"/>
      <c r="CM154" s="134"/>
      <c r="CN154" s="134"/>
      <c r="CO154" s="134"/>
      <c r="CP154" s="134"/>
      <c r="CQ154" s="134"/>
      <c r="CR154" s="134"/>
      <c r="CS154" s="134"/>
      <c r="CT154" s="131"/>
      <c r="CU154" s="131"/>
      <c r="CV154" s="131"/>
      <c r="CW154" s="134"/>
      <c r="CX154" s="134">
        <v>0</v>
      </c>
      <c r="CY154" s="134">
        <v>1138500</v>
      </c>
      <c r="CZ154" s="71"/>
      <c r="DA154" s="65"/>
      <c r="DB154" s="65"/>
    </row>
    <row r="155" spans="1:106" s="65" customFormat="1" ht="15" customHeight="1" x14ac:dyDescent="0.45">
      <c r="A155" s="140">
        <v>6084</v>
      </c>
      <c r="B155" s="120" t="s">
        <v>689</v>
      </c>
      <c r="C155" s="120">
        <v>5640</v>
      </c>
      <c r="D155" s="120"/>
      <c r="E155" s="127"/>
      <c r="F155" s="120"/>
      <c r="G155" s="128">
        <v>1.21</v>
      </c>
      <c r="H155" s="120" t="s">
        <v>279</v>
      </c>
      <c r="I155" s="139">
        <v>4.583333333333333</v>
      </c>
      <c r="J155" s="129"/>
      <c r="K155" s="129"/>
      <c r="L155" s="128"/>
      <c r="M155" s="128"/>
      <c r="N155" s="120"/>
      <c r="O155" s="120"/>
      <c r="P155" s="120"/>
      <c r="Q155" s="130" t="s">
        <v>96</v>
      </c>
      <c r="R155" s="128"/>
      <c r="S155" s="128"/>
      <c r="T155" s="128"/>
      <c r="U155" s="128"/>
      <c r="V155" s="128"/>
      <c r="W155" s="128"/>
      <c r="X155" s="128"/>
      <c r="Y155" s="128"/>
      <c r="Z155" s="128"/>
      <c r="AA155" s="128"/>
      <c r="AB155" s="128"/>
      <c r="AC155" s="128"/>
      <c r="AD155" s="128"/>
      <c r="AE155" s="129"/>
      <c r="AF155" s="120" t="s">
        <v>690</v>
      </c>
      <c r="AG155" s="129"/>
      <c r="AH155" s="129">
        <v>11</v>
      </c>
      <c r="AI155" s="129"/>
      <c r="AJ155" s="129"/>
      <c r="AK155" s="129"/>
      <c r="AL155" s="129"/>
      <c r="AM155" s="129"/>
      <c r="AN155" s="129"/>
      <c r="AO155" s="120"/>
      <c r="AP155" s="131"/>
      <c r="AQ155" s="129" t="s">
        <v>95</v>
      </c>
      <c r="AR155" s="129"/>
      <c r="AS155" s="129"/>
      <c r="AT155" s="129"/>
      <c r="AU155" s="129"/>
      <c r="AV155" s="120"/>
      <c r="AW155" s="120"/>
      <c r="AX155" s="120"/>
      <c r="AY155" s="120"/>
      <c r="AZ155" s="120"/>
      <c r="BA155" s="120"/>
      <c r="BB155" s="120"/>
      <c r="BC155" s="120"/>
      <c r="BD155" s="120"/>
      <c r="BE155" s="120" t="s">
        <v>424</v>
      </c>
      <c r="BF155" s="120">
        <v>44</v>
      </c>
      <c r="BG155" s="128">
        <v>127.7645054121664</v>
      </c>
      <c r="BH155" s="132"/>
      <c r="BI155" s="120"/>
      <c r="BJ155" s="120" t="s">
        <v>166</v>
      </c>
      <c r="BK155" s="120">
        <v>2023</v>
      </c>
      <c r="BL155" s="120" t="s">
        <v>469</v>
      </c>
      <c r="BM155" s="120" t="s">
        <v>30</v>
      </c>
      <c r="BN155" s="120" t="s">
        <v>470</v>
      </c>
      <c r="BO155" s="120" t="s">
        <v>471</v>
      </c>
      <c r="BP155" s="120" t="s">
        <v>472</v>
      </c>
      <c r="BQ155" s="120"/>
      <c r="BR155" s="120" t="s">
        <v>691</v>
      </c>
      <c r="BS155" s="120" t="s">
        <v>105</v>
      </c>
      <c r="BT155" s="120" t="s">
        <v>692</v>
      </c>
      <c r="BU155" s="120" t="s">
        <v>96</v>
      </c>
      <c r="BV155" s="120" t="s">
        <v>105</v>
      </c>
      <c r="BW155" s="133"/>
      <c r="BX155" s="120"/>
      <c r="BY155" s="120"/>
      <c r="BZ155" s="120"/>
      <c r="CA155" s="120"/>
      <c r="CB155" s="120"/>
      <c r="CC155" s="120"/>
      <c r="CD155" s="120"/>
      <c r="CE155" s="120"/>
      <c r="CF155" s="134">
        <v>76422</v>
      </c>
      <c r="CG155" s="134"/>
      <c r="CH155" s="135">
        <f t="shared" si="15"/>
        <v>0</v>
      </c>
      <c r="CI155" s="134">
        <f t="shared" si="16"/>
        <v>86422</v>
      </c>
      <c r="CJ155" s="134">
        <f t="shared" si="17"/>
        <v>76422</v>
      </c>
      <c r="CK155" s="134"/>
      <c r="CL155" s="133"/>
      <c r="CM155" s="134"/>
      <c r="CN155" s="134"/>
      <c r="CO155" s="134"/>
      <c r="CP155" s="134"/>
      <c r="CQ155" s="134"/>
      <c r="CR155" s="134"/>
      <c r="CS155" s="134"/>
      <c r="CT155" s="131"/>
      <c r="CU155" s="131"/>
      <c r="CV155" s="134"/>
      <c r="CW155" s="134"/>
      <c r="CX155" s="134">
        <v>10000</v>
      </c>
      <c r="CY155" s="134">
        <v>0</v>
      </c>
      <c r="CZ155" s="71"/>
    </row>
    <row r="156" spans="1:106" s="65" customFormat="1" ht="15" customHeight="1" x14ac:dyDescent="0.45">
      <c r="A156" s="140">
        <v>5830</v>
      </c>
      <c r="B156" s="120" t="s">
        <v>693</v>
      </c>
      <c r="C156" s="120">
        <v>5640</v>
      </c>
      <c r="D156" s="120"/>
      <c r="E156" s="127"/>
      <c r="F156" s="120"/>
      <c r="G156" s="128">
        <v>2864.26</v>
      </c>
      <c r="H156" s="120" t="s">
        <v>274</v>
      </c>
      <c r="I156" s="139">
        <v>7.416666666666667</v>
      </c>
      <c r="J156" s="129" t="s">
        <v>95</v>
      </c>
      <c r="K156" s="129" t="s">
        <v>239</v>
      </c>
      <c r="L156" s="128"/>
      <c r="M156" s="128"/>
      <c r="N156" s="120"/>
      <c r="O156" s="120"/>
      <c r="P156" s="120"/>
      <c r="Q156" s="130" t="s">
        <v>96</v>
      </c>
      <c r="R156" s="128">
        <v>1850.84</v>
      </c>
      <c r="S156" s="128"/>
      <c r="T156" s="128"/>
      <c r="U156" s="128"/>
      <c r="V156" s="128"/>
      <c r="W156" s="128"/>
      <c r="X156" s="128">
        <v>1013.42</v>
      </c>
      <c r="Y156" s="128"/>
      <c r="Z156" s="128"/>
      <c r="AA156" s="128"/>
      <c r="AB156" s="128"/>
      <c r="AC156" s="128"/>
      <c r="AD156" s="128"/>
      <c r="AE156" s="129"/>
      <c r="AF156" s="120" t="s">
        <v>157</v>
      </c>
      <c r="AG156" s="129">
        <v>38</v>
      </c>
      <c r="AH156" s="129">
        <v>25</v>
      </c>
      <c r="AI156" s="129">
        <v>8</v>
      </c>
      <c r="AJ156" s="129"/>
      <c r="AK156" s="129"/>
      <c r="AL156" s="129"/>
      <c r="AM156" s="129"/>
      <c r="AN156" s="129"/>
      <c r="AO156" s="120"/>
      <c r="AP156" s="131"/>
      <c r="AQ156" s="129" t="s">
        <v>95</v>
      </c>
      <c r="AR156" s="129" t="s">
        <v>95</v>
      </c>
      <c r="AS156" s="129" t="s">
        <v>95</v>
      </c>
      <c r="AT156" s="129"/>
      <c r="AU156" s="129"/>
      <c r="AV156" s="120"/>
      <c r="AW156" s="120"/>
      <c r="AX156" s="120"/>
      <c r="AY156" s="120"/>
      <c r="AZ156" s="120"/>
      <c r="BA156" s="120"/>
      <c r="BB156" s="120" t="s">
        <v>95</v>
      </c>
      <c r="BC156" s="120"/>
      <c r="BD156" s="120"/>
      <c r="BE156" s="120" t="s">
        <v>424</v>
      </c>
      <c r="BF156" s="120">
        <v>45</v>
      </c>
      <c r="BG156" s="128">
        <v>127.71652561418657</v>
      </c>
      <c r="BH156" s="132"/>
      <c r="BI156" s="120"/>
      <c r="BJ156" s="120" t="s">
        <v>166</v>
      </c>
      <c r="BK156" s="120">
        <v>2023</v>
      </c>
      <c r="BL156" s="120" t="s">
        <v>584</v>
      </c>
      <c r="BM156" s="120" t="s">
        <v>21</v>
      </c>
      <c r="BN156" s="120" t="s">
        <v>585</v>
      </c>
      <c r="BO156" s="120"/>
      <c r="BP156" s="120" t="s">
        <v>586</v>
      </c>
      <c r="BQ156" s="120"/>
      <c r="BR156" s="120" t="s">
        <v>694</v>
      </c>
      <c r="BS156" s="120" t="s">
        <v>105</v>
      </c>
      <c r="BT156" s="120" t="s">
        <v>695</v>
      </c>
      <c r="BU156" s="120" t="s">
        <v>96</v>
      </c>
      <c r="BV156" s="120" t="s">
        <v>105</v>
      </c>
      <c r="BW156" s="133"/>
      <c r="BX156" s="120"/>
      <c r="BY156" s="120"/>
      <c r="BZ156" s="120"/>
      <c r="CA156" s="120"/>
      <c r="CB156" s="120"/>
      <c r="CC156" s="120"/>
      <c r="CD156" s="120"/>
      <c r="CE156" s="120"/>
      <c r="CF156" s="134">
        <v>1724695</v>
      </c>
      <c r="CG156" s="134"/>
      <c r="CH156" s="135">
        <f t="shared" si="15"/>
        <v>0</v>
      </c>
      <c r="CI156" s="134">
        <f t="shared" si="16"/>
        <v>1749695</v>
      </c>
      <c r="CJ156" s="134">
        <f t="shared" si="17"/>
        <v>1724695</v>
      </c>
      <c r="CK156" s="134"/>
      <c r="CL156" s="133"/>
      <c r="CM156" s="134"/>
      <c r="CN156" s="134"/>
      <c r="CO156" s="134"/>
      <c r="CP156" s="134"/>
      <c r="CQ156" s="134"/>
      <c r="CR156" s="134"/>
      <c r="CS156" s="134"/>
      <c r="CT156" s="131"/>
      <c r="CU156" s="131"/>
      <c r="CV156" s="134"/>
      <c r="CW156" s="134"/>
      <c r="CX156" s="134">
        <v>25000</v>
      </c>
      <c r="CY156" s="134">
        <v>0</v>
      </c>
      <c r="CZ156" s="71"/>
    </row>
    <row r="157" spans="1:106" s="65" customFormat="1" ht="15" customHeight="1" x14ac:dyDescent="0.45">
      <c r="A157" s="140">
        <v>5584</v>
      </c>
      <c r="B157" s="120" t="s">
        <v>743</v>
      </c>
      <c r="C157" s="120">
        <v>5640</v>
      </c>
      <c r="D157" s="120"/>
      <c r="E157" s="127"/>
      <c r="F157" s="120"/>
      <c r="G157" s="128">
        <v>2667.2</v>
      </c>
      <c r="H157" s="120" t="s">
        <v>744</v>
      </c>
      <c r="I157" s="139">
        <v>6.416666666666667</v>
      </c>
      <c r="J157" s="129"/>
      <c r="K157" s="129"/>
      <c r="L157" s="128"/>
      <c r="M157" s="128"/>
      <c r="N157" s="120"/>
      <c r="O157" s="120"/>
      <c r="P157" s="120"/>
      <c r="Q157" s="130" t="s">
        <v>96</v>
      </c>
      <c r="R157" s="128"/>
      <c r="S157" s="128"/>
      <c r="T157" s="128"/>
      <c r="U157" s="128"/>
      <c r="V157" s="128"/>
      <c r="W157" s="128">
        <v>53.415052000000003</v>
      </c>
      <c r="X157" s="128"/>
      <c r="Y157" s="128"/>
      <c r="Z157" s="128"/>
      <c r="AA157" s="128"/>
      <c r="AB157" s="128">
        <v>2615.1708400000002</v>
      </c>
      <c r="AC157" s="128"/>
      <c r="AD157" s="128"/>
      <c r="AE157" s="129"/>
      <c r="AF157" s="120" t="s">
        <v>157</v>
      </c>
      <c r="AG157" s="129">
        <v>10</v>
      </c>
      <c r="AH157" s="129">
        <v>15</v>
      </c>
      <c r="AI157" s="129">
        <v>10</v>
      </c>
      <c r="AJ157" s="129"/>
      <c r="AK157" s="129"/>
      <c r="AL157" s="129"/>
      <c r="AM157" s="129"/>
      <c r="AN157" s="129"/>
      <c r="AO157" s="120"/>
      <c r="AP157" s="131"/>
      <c r="AQ157" s="129" t="s">
        <v>95</v>
      </c>
      <c r="AR157" s="129" t="s">
        <v>95</v>
      </c>
      <c r="AS157" s="129" t="s">
        <v>95</v>
      </c>
      <c r="AT157" s="129"/>
      <c r="AU157" s="129"/>
      <c r="AV157" s="120"/>
      <c r="AW157" s="120"/>
      <c r="AX157" s="120"/>
      <c r="AY157" s="120"/>
      <c r="AZ157" s="120"/>
      <c r="BA157" s="120"/>
      <c r="BB157" s="120" t="s">
        <v>95</v>
      </c>
      <c r="BC157" s="120"/>
      <c r="BD157" s="120"/>
      <c r="BE157" s="120" t="s">
        <v>424</v>
      </c>
      <c r="BF157" s="120">
        <v>48</v>
      </c>
      <c r="BG157" s="128">
        <v>124.95137409903508</v>
      </c>
      <c r="BH157" s="132"/>
      <c r="BI157" s="120"/>
      <c r="BJ157" s="120" t="s">
        <v>166</v>
      </c>
      <c r="BK157" s="120">
        <v>2023</v>
      </c>
      <c r="BL157" s="120" t="s">
        <v>745</v>
      </c>
      <c r="BM157" s="120" t="s">
        <v>31</v>
      </c>
      <c r="BN157" s="120"/>
      <c r="BO157" s="120">
        <v>4359798182</v>
      </c>
      <c r="BP157" s="120" t="s">
        <v>746</v>
      </c>
      <c r="BQ157" s="120"/>
      <c r="BR157" s="120" t="s">
        <v>747</v>
      </c>
      <c r="BS157" s="120" t="s">
        <v>105</v>
      </c>
      <c r="BT157" s="120" t="s">
        <v>748</v>
      </c>
      <c r="BU157" s="120" t="s">
        <v>96</v>
      </c>
      <c r="BV157" s="120" t="s">
        <v>105</v>
      </c>
      <c r="BW157" s="133"/>
      <c r="BX157" s="120"/>
      <c r="BY157" s="120"/>
      <c r="BZ157" s="120"/>
      <c r="CA157" s="120"/>
      <c r="CB157" s="120"/>
      <c r="CC157" s="120"/>
      <c r="CD157" s="120"/>
      <c r="CE157" s="120"/>
      <c r="CF157" s="134">
        <v>390638</v>
      </c>
      <c r="CG157" s="134"/>
      <c r="CH157" s="135">
        <f t="shared" si="15"/>
        <v>0</v>
      </c>
      <c r="CI157" s="134">
        <f t="shared" si="16"/>
        <v>390638</v>
      </c>
      <c r="CJ157" s="134">
        <f t="shared" si="17"/>
        <v>390638</v>
      </c>
      <c r="CK157" s="134"/>
      <c r="CL157" s="133"/>
      <c r="CM157" s="134"/>
      <c r="CN157" s="134"/>
      <c r="CO157" s="134"/>
      <c r="CP157" s="134"/>
      <c r="CQ157" s="134"/>
      <c r="CR157" s="134"/>
      <c r="CS157" s="134"/>
      <c r="CT157" s="134"/>
      <c r="CU157" s="134"/>
      <c r="CV157" s="134"/>
      <c r="CW157" s="134"/>
      <c r="CX157" s="134">
        <v>0</v>
      </c>
      <c r="CY157" s="134">
        <v>53000</v>
      </c>
      <c r="CZ157" s="71"/>
    </row>
    <row r="158" spans="1:106" s="65" customFormat="1" ht="15" customHeight="1" x14ac:dyDescent="0.45">
      <c r="A158" s="140">
        <v>6044</v>
      </c>
      <c r="B158" s="120" t="s">
        <v>796</v>
      </c>
      <c r="C158" s="120">
        <v>5640</v>
      </c>
      <c r="D158" s="120"/>
      <c r="E158" s="127"/>
      <c r="F158" s="120"/>
      <c r="G158" s="128">
        <v>2240.69</v>
      </c>
      <c r="H158" s="120" t="s">
        <v>797</v>
      </c>
      <c r="I158" s="139">
        <v>4.916666666666667</v>
      </c>
      <c r="J158" s="129"/>
      <c r="K158" s="129"/>
      <c r="L158" s="128"/>
      <c r="M158" s="128"/>
      <c r="N158" s="120"/>
      <c r="O158" s="120"/>
      <c r="P158" s="120"/>
      <c r="Q158" s="130" t="s">
        <v>96</v>
      </c>
      <c r="R158" s="128">
        <v>1317.5206920000001</v>
      </c>
      <c r="S158" s="128"/>
      <c r="T158" s="128"/>
      <c r="U158" s="128"/>
      <c r="V158" s="128"/>
      <c r="W158" s="128"/>
      <c r="X158" s="128">
        <v>1243.620862</v>
      </c>
      <c r="Y158" s="128"/>
      <c r="Z158" s="128"/>
      <c r="AA158" s="128">
        <v>121.887308</v>
      </c>
      <c r="AB158" s="128">
        <v>72.268270999999999</v>
      </c>
      <c r="AC158" s="128"/>
      <c r="AD158" s="128"/>
      <c r="AE158" s="129"/>
      <c r="AF158" s="120" t="s">
        <v>157</v>
      </c>
      <c r="AG158" s="129">
        <v>24</v>
      </c>
      <c r="AH158" s="129">
        <v>29</v>
      </c>
      <c r="AI158" s="129">
        <v>19</v>
      </c>
      <c r="AJ158" s="129"/>
      <c r="AK158" s="129"/>
      <c r="AL158" s="129"/>
      <c r="AM158" s="129"/>
      <c r="AN158" s="129"/>
      <c r="AO158" s="120"/>
      <c r="AP158" s="131"/>
      <c r="AQ158" s="129" t="s">
        <v>95</v>
      </c>
      <c r="AR158" s="129" t="s">
        <v>95</v>
      </c>
      <c r="AS158" s="129" t="s">
        <v>95</v>
      </c>
      <c r="AT158" s="129"/>
      <c r="AU158" s="129"/>
      <c r="AV158" s="120"/>
      <c r="AW158" s="120"/>
      <c r="AX158" s="120"/>
      <c r="AY158" s="120"/>
      <c r="AZ158" s="120"/>
      <c r="BA158" s="120"/>
      <c r="BB158" s="120" t="s">
        <v>95</v>
      </c>
      <c r="BC158" s="120"/>
      <c r="BD158" s="120"/>
      <c r="BE158" s="120" t="s">
        <v>424</v>
      </c>
      <c r="BF158" s="120">
        <v>49</v>
      </c>
      <c r="BG158" s="128">
        <v>123.09531349297447</v>
      </c>
      <c r="BH158" s="132"/>
      <c r="BI158" s="138" t="s">
        <v>798</v>
      </c>
      <c r="BJ158" s="120" t="s">
        <v>166</v>
      </c>
      <c r="BK158" s="120">
        <v>2023</v>
      </c>
      <c r="BL158" s="120" t="s">
        <v>674</v>
      </c>
      <c r="BM158" s="120" t="s">
        <v>30</v>
      </c>
      <c r="BN158" s="120" t="s">
        <v>675</v>
      </c>
      <c r="BO158" s="120" t="s">
        <v>676</v>
      </c>
      <c r="BP158" s="120" t="s">
        <v>677</v>
      </c>
      <c r="BQ158" s="120"/>
      <c r="BR158" s="120" t="s">
        <v>799</v>
      </c>
      <c r="BS158" s="120" t="s">
        <v>105</v>
      </c>
      <c r="BT158" s="120" t="s">
        <v>800</v>
      </c>
      <c r="BU158" s="120" t="s">
        <v>96</v>
      </c>
      <c r="BV158" s="120" t="s">
        <v>105</v>
      </c>
      <c r="BW158" s="133"/>
      <c r="BX158" s="120"/>
      <c r="BY158" s="120"/>
      <c r="BZ158" s="120"/>
      <c r="CA158" s="120"/>
      <c r="CB158" s="120"/>
      <c r="CC158" s="120"/>
      <c r="CD158" s="120"/>
      <c r="CE158" s="120"/>
      <c r="CF158" s="134">
        <v>149850</v>
      </c>
      <c r="CG158" s="134"/>
      <c r="CH158" s="135">
        <f t="shared" si="15"/>
        <v>0</v>
      </c>
      <c r="CI158" s="134">
        <f t="shared" si="16"/>
        <v>149850</v>
      </c>
      <c r="CJ158" s="134">
        <f t="shared" si="17"/>
        <v>149850</v>
      </c>
      <c r="CK158" s="134"/>
      <c r="CL158" s="133"/>
      <c r="CM158" s="134"/>
      <c r="CN158" s="134"/>
      <c r="CO158" s="134"/>
      <c r="CP158" s="134"/>
      <c r="CQ158" s="134"/>
      <c r="CR158" s="134"/>
      <c r="CS158" s="134"/>
      <c r="CT158" s="134"/>
      <c r="CU158" s="134"/>
      <c r="CV158" s="134"/>
      <c r="CW158" s="134"/>
      <c r="CX158" s="134">
        <v>0</v>
      </c>
      <c r="CY158" s="134">
        <v>2500</v>
      </c>
      <c r="CZ158" s="71"/>
    </row>
    <row r="159" spans="1:106" s="65" customFormat="1" ht="15" customHeight="1" x14ac:dyDescent="0.45">
      <c r="A159" s="140">
        <v>6077</v>
      </c>
      <c r="B159" s="120" t="s">
        <v>817</v>
      </c>
      <c r="C159" s="120">
        <v>5640</v>
      </c>
      <c r="D159" s="120"/>
      <c r="E159" s="127"/>
      <c r="F159" s="120"/>
      <c r="G159" s="128">
        <v>707.17</v>
      </c>
      <c r="H159" s="120" t="s">
        <v>441</v>
      </c>
      <c r="I159" s="139">
        <v>6.416666666666667</v>
      </c>
      <c r="J159" s="129" t="s">
        <v>95</v>
      </c>
      <c r="K159" s="129" t="s">
        <v>442</v>
      </c>
      <c r="L159" s="128">
        <v>706.67166799999995</v>
      </c>
      <c r="M159" s="128"/>
      <c r="N159" s="120"/>
      <c r="O159" s="120"/>
      <c r="P159" s="120"/>
      <c r="Q159" s="130" t="s">
        <v>96</v>
      </c>
      <c r="R159" s="128"/>
      <c r="S159" s="128"/>
      <c r="T159" s="128"/>
      <c r="U159" s="128"/>
      <c r="V159" s="128"/>
      <c r="W159" s="128"/>
      <c r="X159" s="128"/>
      <c r="Y159" s="128"/>
      <c r="Z159" s="128"/>
      <c r="AA159" s="128">
        <v>706.67166799999995</v>
      </c>
      <c r="AB159" s="128"/>
      <c r="AC159" s="128"/>
      <c r="AD159" s="128"/>
      <c r="AE159" s="129"/>
      <c r="AF159" s="120" t="s">
        <v>182</v>
      </c>
      <c r="AG159" s="129">
        <v>22</v>
      </c>
      <c r="AH159" s="129"/>
      <c r="AI159" s="129"/>
      <c r="AJ159" s="129"/>
      <c r="AK159" s="129"/>
      <c r="AL159" s="129"/>
      <c r="AM159" s="129"/>
      <c r="AN159" s="129"/>
      <c r="AO159" s="120"/>
      <c r="AP159" s="131"/>
      <c r="AQ159" s="129" t="s">
        <v>95</v>
      </c>
      <c r="AR159" s="129" t="s">
        <v>95</v>
      </c>
      <c r="AS159" s="129" t="s">
        <v>95</v>
      </c>
      <c r="AT159" s="129"/>
      <c r="AU159" s="129"/>
      <c r="AV159" s="120"/>
      <c r="AW159" s="120"/>
      <c r="AX159" s="120"/>
      <c r="AY159" s="120"/>
      <c r="AZ159" s="120"/>
      <c r="BA159" s="120"/>
      <c r="BB159" s="120" t="s">
        <v>95</v>
      </c>
      <c r="BC159" s="120"/>
      <c r="BD159" s="120"/>
      <c r="BE159" s="120" t="s">
        <v>424</v>
      </c>
      <c r="BF159" s="120">
        <v>51</v>
      </c>
      <c r="BG159" s="128">
        <v>121.55995995762092</v>
      </c>
      <c r="BH159" s="132"/>
      <c r="BI159" s="120"/>
      <c r="BJ159" s="120" t="s">
        <v>166</v>
      </c>
      <c r="BK159" s="120">
        <v>2023</v>
      </c>
      <c r="BL159" s="120" t="s">
        <v>818</v>
      </c>
      <c r="BM159" s="120" t="s">
        <v>30</v>
      </c>
      <c r="BN159" s="120" t="s">
        <v>819</v>
      </c>
      <c r="BO159" s="120" t="s">
        <v>820</v>
      </c>
      <c r="BP159" s="120" t="s">
        <v>821</v>
      </c>
      <c r="BQ159" s="120"/>
      <c r="BR159" s="120" t="s">
        <v>822</v>
      </c>
      <c r="BS159" s="120" t="s">
        <v>105</v>
      </c>
      <c r="BT159" s="120" t="s">
        <v>823</v>
      </c>
      <c r="BU159" s="120" t="s">
        <v>96</v>
      </c>
      <c r="BV159" s="120" t="s">
        <v>105</v>
      </c>
      <c r="BW159" s="133"/>
      <c r="BX159" s="120"/>
      <c r="BY159" s="120"/>
      <c r="BZ159" s="120"/>
      <c r="CA159" s="120"/>
      <c r="CB159" s="120"/>
      <c r="CC159" s="120"/>
      <c r="CD159" s="120"/>
      <c r="CE159" s="120"/>
      <c r="CF159" s="134">
        <v>438928</v>
      </c>
      <c r="CG159" s="134"/>
      <c r="CH159" s="135">
        <f t="shared" si="15"/>
        <v>0</v>
      </c>
      <c r="CI159" s="134">
        <f t="shared" si="16"/>
        <v>438928</v>
      </c>
      <c r="CJ159" s="134">
        <f t="shared" si="17"/>
        <v>438928</v>
      </c>
      <c r="CK159" s="134"/>
      <c r="CL159" s="133"/>
      <c r="CM159" s="134"/>
      <c r="CN159" s="134"/>
      <c r="CO159" s="134"/>
      <c r="CP159" s="134"/>
      <c r="CQ159" s="134"/>
      <c r="CR159" s="134"/>
      <c r="CS159" s="134"/>
      <c r="CT159" s="134"/>
      <c r="CU159" s="134"/>
      <c r="CV159" s="134"/>
      <c r="CW159" s="134"/>
      <c r="CX159" s="134">
        <v>0</v>
      </c>
      <c r="CY159" s="134">
        <v>11000</v>
      </c>
      <c r="CZ159" s="71"/>
    </row>
    <row r="160" spans="1:106" s="65" customFormat="1" ht="15" customHeight="1" x14ac:dyDescent="0.45">
      <c r="A160" s="140">
        <v>6059</v>
      </c>
      <c r="B160" s="120" t="s">
        <v>857</v>
      </c>
      <c r="C160" s="120">
        <v>5640</v>
      </c>
      <c r="D160" s="120"/>
      <c r="E160" s="127"/>
      <c r="F160" s="120"/>
      <c r="G160" s="128">
        <v>365.96</v>
      </c>
      <c r="H160" s="120" t="s">
        <v>441</v>
      </c>
      <c r="I160" s="139">
        <v>3.0833333333333335</v>
      </c>
      <c r="J160" s="129" t="s">
        <v>95</v>
      </c>
      <c r="K160" s="129" t="s">
        <v>316</v>
      </c>
      <c r="L160" s="128">
        <v>365.95993700000002</v>
      </c>
      <c r="M160" s="128">
        <v>92.85</v>
      </c>
      <c r="N160" s="120"/>
      <c r="O160" s="120"/>
      <c r="P160" s="120"/>
      <c r="Q160" s="130" t="s">
        <v>96</v>
      </c>
      <c r="R160" s="128">
        <v>273.20999999999998</v>
      </c>
      <c r="S160" s="128"/>
      <c r="T160" s="128"/>
      <c r="U160" s="128"/>
      <c r="V160" s="128"/>
      <c r="W160" s="128"/>
      <c r="X160" s="128">
        <v>92.85</v>
      </c>
      <c r="Y160" s="128"/>
      <c r="Z160" s="128"/>
      <c r="AA160" s="128"/>
      <c r="AB160" s="128"/>
      <c r="AC160" s="128"/>
      <c r="AD160" s="128"/>
      <c r="AE160" s="129"/>
      <c r="AF160" s="120" t="s">
        <v>119</v>
      </c>
      <c r="AG160" s="129"/>
      <c r="AH160" s="129"/>
      <c r="AI160" s="129"/>
      <c r="AJ160" s="129"/>
      <c r="AK160" s="129"/>
      <c r="AL160" s="129"/>
      <c r="AM160" s="129"/>
      <c r="AN160" s="129"/>
      <c r="AO160" s="120"/>
      <c r="AP160" s="131"/>
      <c r="AQ160" s="129" t="s">
        <v>95</v>
      </c>
      <c r="AR160" s="129" t="s">
        <v>95</v>
      </c>
      <c r="AS160" s="129"/>
      <c r="AT160" s="129"/>
      <c r="AU160" s="129"/>
      <c r="AV160" s="120"/>
      <c r="AW160" s="120"/>
      <c r="AX160" s="120"/>
      <c r="AY160" s="120"/>
      <c r="AZ160" s="120"/>
      <c r="BA160" s="120"/>
      <c r="BB160" s="120" t="s">
        <v>95</v>
      </c>
      <c r="BC160" s="120"/>
      <c r="BD160" s="120"/>
      <c r="BE160" s="120" t="s">
        <v>764</v>
      </c>
      <c r="BF160" s="120">
        <v>52</v>
      </c>
      <c r="BG160" s="128">
        <v>110.7948084424694</v>
      </c>
      <c r="BH160" s="132"/>
      <c r="BI160" s="120"/>
      <c r="BJ160" s="120" t="s">
        <v>166</v>
      </c>
      <c r="BK160" s="120">
        <v>2023</v>
      </c>
      <c r="BL160" s="120" t="s">
        <v>443</v>
      </c>
      <c r="BM160" s="120" t="s">
        <v>21</v>
      </c>
      <c r="BN160" s="120"/>
      <c r="BO160" s="120"/>
      <c r="BP160" s="120"/>
      <c r="BQ160" s="120"/>
      <c r="BR160" s="120"/>
      <c r="BS160" s="120"/>
      <c r="BT160" s="120"/>
      <c r="BU160" s="120"/>
      <c r="BV160" s="120" t="s">
        <v>105</v>
      </c>
      <c r="BW160" s="133"/>
      <c r="BX160" s="120"/>
      <c r="BY160" s="120"/>
      <c r="BZ160" s="120"/>
      <c r="CA160" s="120"/>
      <c r="CB160" s="120"/>
      <c r="CC160" s="120"/>
      <c r="CD160" s="120"/>
      <c r="CE160" s="120"/>
      <c r="CF160" s="134">
        <v>81455</v>
      </c>
      <c r="CG160" s="134"/>
      <c r="CH160" s="135">
        <f t="shared" si="15"/>
        <v>0</v>
      </c>
      <c r="CI160" s="134">
        <f t="shared" si="16"/>
        <v>81455</v>
      </c>
      <c r="CJ160" s="134">
        <f t="shared" si="17"/>
        <v>81455</v>
      </c>
      <c r="CK160" s="134"/>
      <c r="CL160" s="133"/>
      <c r="CM160" s="134"/>
      <c r="CN160" s="134"/>
      <c r="CO160" s="134"/>
      <c r="CP160" s="134"/>
      <c r="CQ160" s="134"/>
      <c r="CR160" s="134"/>
      <c r="CS160" s="134"/>
      <c r="CT160" s="134"/>
      <c r="CU160" s="134"/>
      <c r="CV160" s="134"/>
      <c r="CW160" s="134"/>
      <c r="CX160" s="134">
        <v>0</v>
      </c>
      <c r="CY160" s="134">
        <v>15000</v>
      </c>
      <c r="CZ160" s="71"/>
    </row>
    <row r="161" spans="1:104" s="65" customFormat="1" ht="15" customHeight="1" x14ac:dyDescent="0.45">
      <c r="A161" s="140">
        <v>5987</v>
      </c>
      <c r="B161" s="120" t="s">
        <v>872</v>
      </c>
      <c r="C161" s="120">
        <v>5640</v>
      </c>
      <c r="D161" s="120"/>
      <c r="E161" s="127" t="s">
        <v>96</v>
      </c>
      <c r="F161" s="120" t="s">
        <v>31</v>
      </c>
      <c r="G161" s="128">
        <v>0</v>
      </c>
      <c r="H161" s="120" t="s">
        <v>205</v>
      </c>
      <c r="I161" s="139">
        <v>3.9166666666666665</v>
      </c>
      <c r="J161" s="129"/>
      <c r="K161" s="129"/>
      <c r="L161" s="128"/>
      <c r="M161" s="128"/>
      <c r="N161" s="120"/>
      <c r="O161" s="120"/>
      <c r="P161" s="120"/>
      <c r="Q161" s="130" t="s">
        <v>96</v>
      </c>
      <c r="R161" s="128"/>
      <c r="S161" s="128"/>
      <c r="T161" s="128"/>
      <c r="U161" s="128"/>
      <c r="V161" s="128"/>
      <c r="W161" s="128"/>
      <c r="X161" s="128"/>
      <c r="Y161" s="128"/>
      <c r="Z161" s="128"/>
      <c r="AA161" s="128"/>
      <c r="AB161" s="128" t="s">
        <v>95</v>
      </c>
      <c r="AC161" s="128"/>
      <c r="AD161" s="128"/>
      <c r="AE161" s="129"/>
      <c r="AF161" s="120" t="s">
        <v>182</v>
      </c>
      <c r="AG161" s="129">
        <v>53</v>
      </c>
      <c r="AH161" s="129"/>
      <c r="AI161" s="129"/>
      <c r="AJ161" s="129"/>
      <c r="AK161" s="129"/>
      <c r="AL161" s="129"/>
      <c r="AM161" s="129"/>
      <c r="AN161" s="129"/>
      <c r="AO161" s="120"/>
      <c r="AP161" s="131"/>
      <c r="AQ161" s="129" t="s">
        <v>95</v>
      </c>
      <c r="AR161" s="129"/>
      <c r="AS161" s="129" t="s">
        <v>95</v>
      </c>
      <c r="AT161" s="129"/>
      <c r="AU161" s="129"/>
      <c r="AV161" s="120"/>
      <c r="AW161" s="120"/>
      <c r="AX161" s="120"/>
      <c r="AY161" s="120"/>
      <c r="AZ161" s="120"/>
      <c r="BA161" s="120"/>
      <c r="BB161" s="120"/>
      <c r="BC161" s="120"/>
      <c r="BD161" s="120"/>
      <c r="BE161" s="120" t="s">
        <v>764</v>
      </c>
      <c r="BF161" s="120">
        <v>54</v>
      </c>
      <c r="BG161" s="128">
        <v>96.72662662428759</v>
      </c>
      <c r="BH161" s="132"/>
      <c r="BI161" s="120"/>
      <c r="BJ161" s="120" t="s">
        <v>166</v>
      </c>
      <c r="BK161" s="120">
        <v>2023</v>
      </c>
      <c r="BL161" s="120" t="s">
        <v>174</v>
      </c>
      <c r="BM161" s="120" t="s">
        <v>30</v>
      </c>
      <c r="BN161" s="120" t="s">
        <v>202</v>
      </c>
      <c r="BO161" s="120" t="s">
        <v>202</v>
      </c>
      <c r="BP161" s="120" t="s">
        <v>202</v>
      </c>
      <c r="BQ161" s="120"/>
      <c r="BR161" s="120" t="s">
        <v>873</v>
      </c>
      <c r="BS161" s="120" t="s">
        <v>105</v>
      </c>
      <c r="BT161" s="120" t="s">
        <v>202</v>
      </c>
      <c r="BU161" s="120" t="s">
        <v>96</v>
      </c>
      <c r="BV161" s="120" t="s">
        <v>105</v>
      </c>
      <c r="BW161" s="133"/>
      <c r="BX161" s="120"/>
      <c r="BY161" s="120"/>
      <c r="BZ161" s="120"/>
      <c r="CA161" s="120"/>
      <c r="CB161" s="120"/>
      <c r="CC161" s="120"/>
      <c r="CD161" s="120"/>
      <c r="CE161" s="120"/>
      <c r="CF161" s="134">
        <v>319440</v>
      </c>
      <c r="CG161" s="134"/>
      <c r="CH161" s="135">
        <f t="shared" si="15"/>
        <v>0</v>
      </c>
      <c r="CI161" s="134">
        <f t="shared" si="16"/>
        <v>319440</v>
      </c>
      <c r="CJ161" s="134">
        <f t="shared" si="17"/>
        <v>319440</v>
      </c>
      <c r="CK161" s="134"/>
      <c r="CL161" s="133"/>
      <c r="CM161" s="134"/>
      <c r="CN161" s="134"/>
      <c r="CO161" s="134"/>
      <c r="CP161" s="134"/>
      <c r="CQ161" s="134"/>
      <c r="CR161" s="134"/>
      <c r="CS161" s="134"/>
      <c r="CT161" s="134"/>
      <c r="CU161" s="134"/>
      <c r="CV161" s="134"/>
      <c r="CW161" s="134"/>
      <c r="CX161" s="134">
        <v>0</v>
      </c>
      <c r="CY161" s="134">
        <v>0</v>
      </c>
      <c r="CZ161" s="71"/>
    </row>
    <row r="162" spans="1:104" s="56" customFormat="1" x14ac:dyDescent="0.45">
      <c r="G162" s="61"/>
      <c r="L162" s="62"/>
      <c r="M162" s="62"/>
      <c r="Q162" s="64"/>
      <c r="R162" s="62"/>
      <c r="S162" s="62"/>
      <c r="T162" s="62"/>
      <c r="U162" s="62"/>
      <c r="V162" s="62"/>
      <c r="W162" s="62"/>
      <c r="X162" s="62"/>
      <c r="Y162" s="62"/>
      <c r="Z162" s="62"/>
      <c r="AA162" s="62"/>
      <c r="AB162" s="62"/>
      <c r="AC162" s="62"/>
      <c r="AD162" s="62"/>
      <c r="AE162" s="61"/>
      <c r="AP162" s="54"/>
      <c r="AV162" s="1"/>
      <c r="BH162" s="63"/>
      <c r="BW162" s="60"/>
      <c r="CF162" s="99">
        <f>SUM(CF117:CF161)</f>
        <v>15675170.300000001</v>
      </c>
      <c r="CG162" s="99">
        <f>SUM(CG117:CG161)</f>
        <v>0</v>
      </c>
      <c r="CH162" s="99">
        <f>SUM(CH117:CH161)</f>
        <v>0</v>
      </c>
      <c r="CI162" s="99">
        <f>SUM(CI117:CI161)</f>
        <v>18367153.300000001</v>
      </c>
      <c r="CJ162" s="99">
        <f>SUM(CJ117:CJ161)</f>
        <v>15675170.300000001</v>
      </c>
      <c r="CK162" s="54"/>
      <c r="CL162" s="5"/>
      <c r="CM162" s="54"/>
      <c r="CN162" s="54"/>
      <c r="CO162" s="54"/>
      <c r="CP162" s="54"/>
      <c r="CQ162" s="54"/>
      <c r="CR162" s="54"/>
      <c r="CS162" s="54"/>
      <c r="CT162" s="54"/>
      <c r="CU162" s="54"/>
      <c r="CV162" s="54"/>
      <c r="CW162" s="54"/>
      <c r="CX162" s="3"/>
      <c r="CY162" s="54"/>
      <c r="CZ162" s="54"/>
    </row>
    <row r="163" spans="1:104" s="56" customFormat="1" x14ac:dyDescent="0.45">
      <c r="G163" s="61"/>
      <c r="L163" s="62"/>
      <c r="M163" s="62"/>
      <c r="Q163" s="64"/>
      <c r="R163" s="62"/>
      <c r="S163" s="62"/>
      <c r="T163" s="62"/>
      <c r="U163" s="62"/>
      <c r="V163" s="62"/>
      <c r="W163" s="62"/>
      <c r="X163" s="62"/>
      <c r="Y163" s="62"/>
      <c r="Z163" s="62"/>
      <c r="AA163" s="62"/>
      <c r="AB163" s="62"/>
      <c r="AC163" s="62"/>
      <c r="AD163" s="62"/>
      <c r="AE163" s="61"/>
      <c r="AP163" s="54"/>
      <c r="AV163" s="1"/>
      <c r="BH163" s="63"/>
      <c r="BW163" s="60"/>
      <c r="CF163" s="54"/>
      <c r="CG163" s="54"/>
      <c r="CI163" s="54"/>
      <c r="CJ163" s="54"/>
      <c r="CK163" s="54"/>
      <c r="CL163" s="5"/>
      <c r="CM163" s="54"/>
      <c r="CN163" s="54"/>
      <c r="CO163" s="54"/>
      <c r="CP163" s="54"/>
      <c r="CQ163" s="54"/>
      <c r="CR163" s="54"/>
      <c r="CS163" s="54"/>
      <c r="CT163" s="54"/>
      <c r="CU163" s="54"/>
      <c r="CV163" s="54"/>
      <c r="CW163" s="54"/>
      <c r="CX163" s="3"/>
      <c r="CY163" s="54"/>
      <c r="CZ163" s="54"/>
    </row>
  </sheetData>
  <autoFilter ref="A6:DB6" xr:uid="{00000000-0009-0000-0000-000000000000}">
    <sortState ref="A7:DB109">
      <sortCondition ref="BJ6"/>
    </sortState>
  </autoFilter>
  <mergeCells count="1">
    <mergeCell ref="R5:AE5"/>
  </mergeCells>
  <pageMargins left="0.7" right="0.7" top="0.75" bottom="0.75" header="0.3" footer="0.3"/>
  <pageSetup paperSize="3" scale="33" fitToHeight="0" orientation="landscape" verticalDpi="1200" r:id="rId1"/>
  <rowBreaks count="1" manualBreakCount="1">
    <brk id="11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Whittaker</dc:creator>
  <cp:lastModifiedBy>Tyler Thompson</cp:lastModifiedBy>
  <cp:lastPrinted>2022-05-19T22:31:11Z</cp:lastPrinted>
  <dcterms:created xsi:type="dcterms:W3CDTF">2022-05-18T20:26:42Z</dcterms:created>
  <dcterms:modified xsi:type="dcterms:W3CDTF">2022-05-19T22:32:02Z</dcterms:modified>
</cp:coreProperties>
</file>